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J:\ELECTION\CO\DVS CO\"/>
    </mc:Choice>
  </mc:AlternateContent>
  <bookViews>
    <workbookView xWindow="0" yWindow="0" windowWidth="23040" windowHeight="10524"/>
  </bookViews>
  <sheets>
    <sheet name="inventory2016text" sheetId="1" r:id="rId1"/>
  </sheets>
  <calcPr calcId="171027"/>
</workbook>
</file>

<file path=xl/calcChain.xml><?xml version="1.0" encoding="utf-8"?>
<calcChain xmlns="http://schemas.openxmlformats.org/spreadsheetml/2006/main">
  <c r="F66" i="1" l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  <c r="F2" i="1"/>
  <c r="C66" i="1" l="1"/>
  <c r="E66" i="1"/>
  <c r="D66" i="1"/>
  <c r="A66" i="1"/>
  <c r="B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4" i="1"/>
  <c r="C3" i="1"/>
  <c r="C2" i="1"/>
</calcChain>
</file>

<file path=xl/sharedStrings.xml><?xml version="1.0" encoding="utf-8"?>
<sst xmlns="http://schemas.openxmlformats.org/spreadsheetml/2006/main" count="380" uniqueCount="118">
  <si>
    <t>County</t>
  </si>
  <si>
    <t>Vendor</t>
  </si>
  <si>
    <t>Adams</t>
  </si>
  <si>
    <t>Dominion</t>
  </si>
  <si>
    <t>DS-4.21</t>
  </si>
  <si>
    <t>Canon DR-G1130</t>
  </si>
  <si>
    <t>Alamosa</t>
  </si>
  <si>
    <t>ES&amp;S</t>
  </si>
  <si>
    <t>M100</t>
  </si>
  <si>
    <t>Unity 3.0.1.1</t>
  </si>
  <si>
    <t>iVotronic</t>
  </si>
  <si>
    <t>Arapahoe</t>
  </si>
  <si>
    <t>Archuleta</t>
  </si>
  <si>
    <t>Premier</t>
  </si>
  <si>
    <t>AccuVote-TSX</t>
  </si>
  <si>
    <t>GEMS 1.18.24</t>
  </si>
  <si>
    <t>AccuVote-OS PC</t>
  </si>
  <si>
    <t>Baca</t>
  </si>
  <si>
    <t>Canon DR-M160II</t>
  </si>
  <si>
    <t>Bent</t>
  </si>
  <si>
    <t>Hart</t>
  </si>
  <si>
    <t>eSlate</t>
  </si>
  <si>
    <t>Hart 6.2.1</t>
  </si>
  <si>
    <t>eScan</t>
  </si>
  <si>
    <t>Boulder</t>
  </si>
  <si>
    <t>Canon DR-X10C</t>
  </si>
  <si>
    <t>Broomfield</t>
  </si>
  <si>
    <t>Chaffee</t>
  </si>
  <si>
    <t>Cheyenne</t>
  </si>
  <si>
    <t>Clear Creek</t>
  </si>
  <si>
    <t>Conejos</t>
  </si>
  <si>
    <t>Costilla</t>
  </si>
  <si>
    <t>Crowley</t>
  </si>
  <si>
    <t>Custer</t>
  </si>
  <si>
    <t>Delta</t>
  </si>
  <si>
    <t>Denver</t>
  </si>
  <si>
    <t>Dolores</t>
  </si>
  <si>
    <t>Douglas</t>
  </si>
  <si>
    <t>Kodak i660</t>
  </si>
  <si>
    <t>Eagle</t>
  </si>
  <si>
    <t>El Paso</t>
  </si>
  <si>
    <t>Elbert</t>
  </si>
  <si>
    <t>Sequoia</t>
  </si>
  <si>
    <t>WinEDS 3.1.074</t>
  </si>
  <si>
    <t>AVC Edge</t>
  </si>
  <si>
    <t>Optech Insight</t>
  </si>
  <si>
    <t>Fremont</t>
  </si>
  <si>
    <t>Kodak i610</t>
  </si>
  <si>
    <t>Garfield</t>
  </si>
  <si>
    <t>Gilpin</t>
  </si>
  <si>
    <t>Grand</t>
  </si>
  <si>
    <t>Gunnison</t>
  </si>
  <si>
    <t>Hinsdale</t>
  </si>
  <si>
    <t>Huerfano</t>
  </si>
  <si>
    <t>Jackson</t>
  </si>
  <si>
    <t>Jefferson</t>
  </si>
  <si>
    <t>EVS 5.2.0.3</t>
  </si>
  <si>
    <t>ExpressVote</t>
  </si>
  <si>
    <t>DS850</t>
  </si>
  <si>
    <t>Kiowa</t>
  </si>
  <si>
    <t>Kit Carson</t>
  </si>
  <si>
    <t>La Plata</t>
  </si>
  <si>
    <t>Lake</t>
  </si>
  <si>
    <t>Larimer</t>
  </si>
  <si>
    <t>Las Animas</t>
  </si>
  <si>
    <t>Lincoln</t>
  </si>
  <si>
    <t>Logan</t>
  </si>
  <si>
    <t>Mesa</t>
  </si>
  <si>
    <t>Mineral</t>
  </si>
  <si>
    <t>Moffat</t>
  </si>
  <si>
    <t>Montezuma</t>
  </si>
  <si>
    <t>Montrose</t>
  </si>
  <si>
    <t>Morgan</t>
  </si>
  <si>
    <t>Otero</t>
  </si>
  <si>
    <t>Ouray</t>
  </si>
  <si>
    <t>Park</t>
  </si>
  <si>
    <t>Phillips</t>
  </si>
  <si>
    <t>Pitkin</t>
  </si>
  <si>
    <t>Prowers</t>
  </si>
  <si>
    <t>Pueblo</t>
  </si>
  <si>
    <t>Rio Blanco</t>
  </si>
  <si>
    <t>Rio Grande</t>
  </si>
  <si>
    <t>Routt</t>
  </si>
  <si>
    <t>Saguache</t>
  </si>
  <si>
    <t>San Juan</t>
  </si>
  <si>
    <t>San Miguel</t>
  </si>
  <si>
    <t>Sedgwick</t>
  </si>
  <si>
    <t>Summit</t>
  </si>
  <si>
    <t>Teller</t>
  </si>
  <si>
    <t>Washington</t>
  </si>
  <si>
    <t>Weld</t>
  </si>
  <si>
    <t>Yuma</t>
  </si>
  <si>
    <t>Kodak i260;Canon DR-X10C</t>
  </si>
  <si>
    <t>AccuVote-OS PC,CC</t>
  </si>
  <si>
    <t>eScan, Kodak i610</t>
  </si>
  <si>
    <t>eScan, Kodak i610, Kodak 1260</t>
  </si>
  <si>
    <t>AccuVote-OS CC, PC</t>
  </si>
  <si>
    <t>eScan, Canon DR-X10C</t>
  </si>
  <si>
    <t>Kodak i620,Canon DR-X10C</t>
  </si>
  <si>
    <t>AccuVote-OS PC, CC</t>
  </si>
  <si>
    <t>ICX Tablet</t>
  </si>
  <si>
    <t>CVR</t>
  </si>
  <si>
    <t>CVR-17</t>
  </si>
  <si>
    <t>batch</t>
  </si>
  <si>
    <t>hand</t>
  </si>
  <si>
    <t>2016 Gen turnout</t>
  </si>
  <si>
    <t xml:space="preserve"> </t>
  </si>
  <si>
    <t>Trump votes audited</t>
  </si>
  <si>
    <t>Clinton votes audited</t>
  </si>
  <si>
    <t>canvass board members</t>
  </si>
  <si>
    <t>all votes  Audited</t>
  </si>
  <si>
    <t>% sampled</t>
  </si>
  <si>
    <t>Margin withiin sample</t>
  </si>
  <si>
    <t>Colorado total</t>
  </si>
  <si>
    <t>2017 likely Audit Unit</t>
  </si>
  <si>
    <t>2016 In-person Device</t>
  </si>
  <si>
    <t>2016 Central Count Device</t>
  </si>
  <si>
    <t>2016 System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</si>
</sst>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9">
    <xf numFmtId="0" fontId="0" fillId="0" borderId="0" xfId="0"/>
    <xf numFmtId="0" fontId="0" fillId="0" borderId="10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164" fontId="0" fillId="0" borderId="0" xfId="0" applyNumberFormat="1" applyBorder="1" applyAlignment="1">
      <alignment horizontal="center" vertical="center" wrapText="1"/>
    </xf>
    <xf numFmtId="164" fontId="0" fillId="0" borderId="0" xfId="0" applyNumberFormat="1" applyBorder="1" applyAlignment="1">
      <alignment horizontal="center" vertical="center"/>
    </xf>
    <xf numFmtId="164" fontId="0" fillId="0" borderId="0" xfId="0" applyNumberFormat="1"/>
    <xf numFmtId="0" fontId="0" fillId="0" borderId="0" xfId="0" applyAlignment="1">
      <alignment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7"/>
  <sheetViews>
    <sheetView tabSelected="1" zoomScale="85" zoomScaleNormal="85" workbookViewId="0">
      <selection activeCell="F2" sqref="F2"/>
    </sheetView>
  </sheetViews>
  <sheetFormatPr defaultRowHeight="14.4" x14ac:dyDescent="0.3"/>
  <cols>
    <col min="3" max="3" width="8.77734375" style="7"/>
    <col min="6" max="6" width="8.77734375" style="7"/>
    <col min="8" max="8" width="16.44140625" customWidth="1"/>
    <col min="9" max="9" width="11.88671875" customWidth="1"/>
    <col min="10" max="10" width="19.5546875" customWidth="1"/>
    <col min="11" max="11" width="30.44140625" customWidth="1"/>
    <col min="12" max="12" width="18.21875" customWidth="1"/>
    <col min="13" max="13" width="11.21875" customWidth="1"/>
  </cols>
  <sheetData>
    <row r="1" spans="1:13" ht="43.2" x14ac:dyDescent="0.3">
      <c r="A1" s="1" t="s">
        <v>105</v>
      </c>
      <c r="B1" s="4" t="s">
        <v>110</v>
      </c>
      <c r="C1" s="5" t="s">
        <v>111</v>
      </c>
      <c r="D1" s="4" t="s">
        <v>107</v>
      </c>
      <c r="E1" s="4" t="s">
        <v>108</v>
      </c>
      <c r="F1" s="5" t="s">
        <v>112</v>
      </c>
      <c r="G1" s="4" t="s">
        <v>109</v>
      </c>
      <c r="H1" t="s">
        <v>0</v>
      </c>
      <c r="I1" t="s">
        <v>1</v>
      </c>
      <c r="J1" t="s">
        <v>115</v>
      </c>
      <c r="K1" t="s">
        <v>116</v>
      </c>
      <c r="L1" t="s">
        <v>117</v>
      </c>
      <c r="M1" s="8" t="s">
        <v>114</v>
      </c>
    </row>
    <row r="2" spans="1:13" x14ac:dyDescent="0.3">
      <c r="A2" s="2">
        <v>201817</v>
      </c>
      <c r="B2" s="3">
        <v>581</v>
      </c>
      <c r="C2" s="6">
        <f>B2/A2</f>
        <v>2.8788456869342028E-3</v>
      </c>
      <c r="D2" s="3">
        <v>235</v>
      </c>
      <c r="E2" s="3">
        <v>294</v>
      </c>
      <c r="F2" s="6">
        <f>(D2-E2)/B2</f>
        <v>-0.10154905335628227</v>
      </c>
      <c r="G2" s="3">
        <v>3</v>
      </c>
      <c r="H2" t="s">
        <v>2</v>
      </c>
      <c r="I2" t="s">
        <v>3</v>
      </c>
      <c r="J2" t="s">
        <v>100</v>
      </c>
      <c r="K2" t="s">
        <v>5</v>
      </c>
      <c r="L2" t="s">
        <v>4</v>
      </c>
      <c r="M2" t="s">
        <v>101</v>
      </c>
    </row>
    <row r="3" spans="1:13" x14ac:dyDescent="0.3">
      <c r="A3" s="2">
        <v>7189</v>
      </c>
      <c r="B3" s="3">
        <v>495</v>
      </c>
      <c r="C3" s="6">
        <f t="shared" ref="C3:C66" si="0">B3/A3</f>
        <v>6.8855195437473912E-2</v>
      </c>
      <c r="D3" s="3">
        <v>188</v>
      </c>
      <c r="E3" s="3">
        <v>224</v>
      </c>
      <c r="F3" s="6">
        <f t="shared" ref="F3:F66" si="1">(D3-E3)/B3</f>
        <v>-7.2727272727272724E-2</v>
      </c>
      <c r="G3" s="3">
        <v>3</v>
      </c>
      <c r="H3" t="s">
        <v>6</v>
      </c>
      <c r="I3" t="s">
        <v>7</v>
      </c>
      <c r="J3" t="s">
        <v>8</v>
      </c>
      <c r="K3" t="s">
        <v>10</v>
      </c>
      <c r="L3" t="s">
        <v>9</v>
      </c>
    </row>
    <row r="4" spans="1:13" x14ac:dyDescent="0.3">
      <c r="A4" s="2">
        <v>314424</v>
      </c>
      <c r="B4" s="3">
        <v>478</v>
      </c>
      <c r="C4" s="6">
        <f t="shared" si="0"/>
        <v>1.5202401852275908E-3</v>
      </c>
      <c r="D4" s="3">
        <v>213</v>
      </c>
      <c r="E4" s="3">
        <v>235</v>
      </c>
      <c r="F4" s="6">
        <f t="shared" si="1"/>
        <v>-4.6025104602510462E-2</v>
      </c>
      <c r="G4" s="3">
        <v>3</v>
      </c>
      <c r="H4" t="s">
        <v>11</v>
      </c>
      <c r="I4" t="s">
        <v>3</v>
      </c>
      <c r="J4" t="s">
        <v>100</v>
      </c>
      <c r="K4" t="s">
        <v>5</v>
      </c>
      <c r="L4" t="s">
        <v>4</v>
      </c>
      <c r="M4" t="s">
        <v>101</v>
      </c>
    </row>
    <row r="5" spans="1:13" x14ac:dyDescent="0.3">
      <c r="A5" s="2">
        <v>7567</v>
      </c>
      <c r="B5" s="3">
        <v>494</v>
      </c>
      <c r="C5" s="6">
        <f t="shared" si="0"/>
        <v>6.5283467688648081E-2</v>
      </c>
      <c r="D5" s="3">
        <v>318</v>
      </c>
      <c r="E5" s="3">
        <v>133</v>
      </c>
      <c r="F5" s="6">
        <f t="shared" si="1"/>
        <v>0.37449392712550605</v>
      </c>
      <c r="G5" s="3">
        <v>3</v>
      </c>
      <c r="H5" t="s">
        <v>12</v>
      </c>
      <c r="I5" t="s">
        <v>13</v>
      </c>
      <c r="J5" t="s">
        <v>14</v>
      </c>
      <c r="K5" t="s">
        <v>16</v>
      </c>
      <c r="L5" t="s">
        <v>15</v>
      </c>
    </row>
    <row r="6" spans="1:13" x14ac:dyDescent="0.3">
      <c r="A6" s="2">
        <v>2223</v>
      </c>
      <c r="B6" s="3">
        <v>340</v>
      </c>
      <c r="C6" s="6">
        <f t="shared" si="0"/>
        <v>0.15294646873594242</v>
      </c>
      <c r="D6" s="3">
        <v>276</v>
      </c>
      <c r="E6" s="3">
        <v>51</v>
      </c>
      <c r="F6" s="6">
        <f t="shared" si="1"/>
        <v>0.66176470588235292</v>
      </c>
      <c r="G6" s="3">
        <v>3</v>
      </c>
      <c r="H6" t="s">
        <v>17</v>
      </c>
      <c r="I6" t="s">
        <v>3</v>
      </c>
      <c r="J6" t="s">
        <v>100</v>
      </c>
      <c r="K6" t="s">
        <v>18</v>
      </c>
      <c r="L6" t="s">
        <v>4</v>
      </c>
      <c r="M6" t="s">
        <v>101</v>
      </c>
    </row>
    <row r="7" spans="1:13" x14ac:dyDescent="0.3">
      <c r="A7" s="2">
        <v>2027</v>
      </c>
      <c r="B7" s="3">
        <v>392</v>
      </c>
      <c r="C7" s="6">
        <f t="shared" si="0"/>
        <v>0.19338924518993586</v>
      </c>
      <c r="D7" s="3">
        <v>252</v>
      </c>
      <c r="E7" s="3">
        <v>112</v>
      </c>
      <c r="F7" s="6">
        <f t="shared" si="1"/>
        <v>0.35714285714285715</v>
      </c>
      <c r="G7" s="3">
        <v>3</v>
      </c>
      <c r="H7" t="s">
        <v>19</v>
      </c>
      <c r="I7" t="s">
        <v>20</v>
      </c>
      <c r="J7" t="s">
        <v>21</v>
      </c>
      <c r="K7" t="s">
        <v>23</v>
      </c>
      <c r="L7" t="s">
        <v>22</v>
      </c>
    </row>
    <row r="8" spans="1:13" x14ac:dyDescent="0.3">
      <c r="A8" s="2">
        <v>193813</v>
      </c>
      <c r="B8" s="3">
        <v>489</v>
      </c>
      <c r="C8" s="6">
        <f t="shared" si="0"/>
        <v>2.5230505693632521E-3</v>
      </c>
      <c r="D8" s="3">
        <v>98</v>
      </c>
      <c r="E8" s="3">
        <v>352</v>
      </c>
      <c r="F8" s="6">
        <f t="shared" si="1"/>
        <v>-0.51942740286298572</v>
      </c>
      <c r="G8" s="3">
        <v>5</v>
      </c>
      <c r="H8" t="s">
        <v>24</v>
      </c>
      <c r="I8" t="s">
        <v>20</v>
      </c>
      <c r="J8" t="s">
        <v>21</v>
      </c>
      <c r="K8" t="s">
        <v>25</v>
      </c>
      <c r="L8" t="s">
        <v>22</v>
      </c>
      <c r="M8" t="s">
        <v>102</v>
      </c>
    </row>
    <row r="9" spans="1:13" x14ac:dyDescent="0.3">
      <c r="A9" s="2">
        <v>39052</v>
      </c>
      <c r="B9" s="3">
        <v>516</v>
      </c>
      <c r="C9" s="6">
        <f t="shared" si="0"/>
        <v>1.3213151695175663E-2</v>
      </c>
      <c r="D9" s="3">
        <v>194</v>
      </c>
      <c r="E9" s="3">
        <v>268</v>
      </c>
      <c r="F9" s="6">
        <f t="shared" si="1"/>
        <v>-0.1434108527131783</v>
      </c>
      <c r="G9" s="3">
        <v>5</v>
      </c>
      <c r="H9" t="s">
        <v>26</v>
      </c>
      <c r="I9" t="s">
        <v>3</v>
      </c>
      <c r="J9" t="s">
        <v>100</v>
      </c>
      <c r="K9" t="s">
        <v>5</v>
      </c>
      <c r="L9" t="s">
        <v>4</v>
      </c>
      <c r="M9" t="s">
        <v>101</v>
      </c>
    </row>
    <row r="10" spans="1:13" x14ac:dyDescent="0.3">
      <c r="A10" s="2">
        <v>11688</v>
      </c>
      <c r="B10" s="3">
        <v>544</v>
      </c>
      <c r="C10" s="6">
        <f t="shared" si="0"/>
        <v>4.6543463381245723E-2</v>
      </c>
      <c r="D10" s="3">
        <v>269</v>
      </c>
      <c r="E10" s="3">
        <v>231</v>
      </c>
      <c r="F10" s="6">
        <f t="shared" si="1"/>
        <v>6.985294117647059E-2</v>
      </c>
      <c r="G10" s="3">
        <v>3</v>
      </c>
      <c r="H10" t="s">
        <v>27</v>
      </c>
      <c r="I10" t="s">
        <v>3</v>
      </c>
      <c r="J10" t="s">
        <v>100</v>
      </c>
      <c r="K10" t="s">
        <v>5</v>
      </c>
      <c r="L10" t="s">
        <v>4</v>
      </c>
      <c r="M10" t="s">
        <v>101</v>
      </c>
    </row>
    <row r="11" spans="1:13" x14ac:dyDescent="0.3">
      <c r="A11" s="2">
        <v>1132</v>
      </c>
      <c r="B11" s="3">
        <v>20</v>
      </c>
      <c r="C11" s="6">
        <f t="shared" si="0"/>
        <v>1.7667844522968199E-2</v>
      </c>
      <c r="D11" s="3">
        <v>18</v>
      </c>
      <c r="E11" s="3">
        <v>1</v>
      </c>
      <c r="F11" s="6">
        <f t="shared" si="1"/>
        <v>0.85</v>
      </c>
      <c r="G11" s="3">
        <v>4</v>
      </c>
      <c r="H11" t="s">
        <v>28</v>
      </c>
      <c r="I11" t="s">
        <v>20</v>
      </c>
      <c r="J11" t="s">
        <v>21</v>
      </c>
      <c r="K11" t="s">
        <v>23</v>
      </c>
      <c r="L11" t="s">
        <v>22</v>
      </c>
    </row>
    <row r="12" spans="1:13" x14ac:dyDescent="0.3">
      <c r="A12" s="2">
        <v>6072</v>
      </c>
      <c r="B12" s="3">
        <v>464</v>
      </c>
      <c r="C12" s="6">
        <f t="shared" si="0"/>
        <v>7.6416337285902497E-2</v>
      </c>
      <c r="D12" s="3">
        <v>202</v>
      </c>
      <c r="E12" s="3">
        <v>201</v>
      </c>
      <c r="F12" s="6">
        <f t="shared" si="1"/>
        <v>2.1551724137931034E-3</v>
      </c>
      <c r="G12" s="3">
        <v>3</v>
      </c>
      <c r="H12" t="s">
        <v>29</v>
      </c>
      <c r="I12" t="s">
        <v>3</v>
      </c>
      <c r="J12" t="s">
        <v>100</v>
      </c>
      <c r="K12" t="s">
        <v>18</v>
      </c>
      <c r="L12" t="s">
        <v>4</v>
      </c>
      <c r="M12" t="s">
        <v>101</v>
      </c>
    </row>
    <row r="13" spans="1:13" x14ac:dyDescent="0.3">
      <c r="A13" s="2">
        <v>4207</v>
      </c>
      <c r="B13" s="3">
        <v>124</v>
      </c>
      <c r="C13" s="6">
        <f t="shared" si="0"/>
        <v>2.947468504872831E-2</v>
      </c>
      <c r="D13" s="3">
        <v>63</v>
      </c>
      <c r="E13" s="3">
        <v>50</v>
      </c>
      <c r="F13" s="6">
        <f t="shared" si="1"/>
        <v>0.10483870967741936</v>
      </c>
      <c r="G13" s="3">
        <v>3</v>
      </c>
      <c r="H13" t="s">
        <v>30</v>
      </c>
      <c r="I13" t="s">
        <v>20</v>
      </c>
      <c r="J13" t="s">
        <v>21</v>
      </c>
      <c r="K13" t="s">
        <v>23</v>
      </c>
      <c r="L13" t="s">
        <v>22</v>
      </c>
    </row>
    <row r="14" spans="1:13" x14ac:dyDescent="0.3">
      <c r="A14" s="2">
        <v>1986</v>
      </c>
      <c r="B14" s="3">
        <v>175</v>
      </c>
      <c r="C14" s="6">
        <f t="shared" si="0"/>
        <v>8.8116817724068486E-2</v>
      </c>
      <c r="D14" s="3">
        <v>52</v>
      </c>
      <c r="E14" s="3">
        <v>106</v>
      </c>
      <c r="F14" s="6">
        <f t="shared" si="1"/>
        <v>-0.30857142857142855</v>
      </c>
      <c r="G14" s="3">
        <v>3</v>
      </c>
      <c r="H14" t="s">
        <v>31</v>
      </c>
      <c r="I14" t="s">
        <v>20</v>
      </c>
      <c r="J14" t="s">
        <v>21</v>
      </c>
      <c r="K14" t="s">
        <v>23</v>
      </c>
      <c r="L14" t="s">
        <v>22</v>
      </c>
    </row>
    <row r="15" spans="1:13" x14ac:dyDescent="0.3">
      <c r="A15" s="2">
        <v>1585</v>
      </c>
      <c r="B15" s="3">
        <v>121</v>
      </c>
      <c r="C15" s="6">
        <f t="shared" si="0"/>
        <v>7.6340694006309148E-2</v>
      </c>
      <c r="D15" s="3">
        <v>90</v>
      </c>
      <c r="E15" s="3">
        <v>21</v>
      </c>
      <c r="F15" s="6">
        <f t="shared" si="1"/>
        <v>0.57024793388429751</v>
      </c>
      <c r="G15" s="3">
        <v>5</v>
      </c>
      <c r="H15" t="s">
        <v>32</v>
      </c>
      <c r="I15" t="s">
        <v>20</v>
      </c>
      <c r="J15" t="s">
        <v>21</v>
      </c>
      <c r="K15" t="s">
        <v>23</v>
      </c>
      <c r="L15" t="s">
        <v>22</v>
      </c>
    </row>
    <row r="16" spans="1:13" x14ac:dyDescent="0.3">
      <c r="A16" s="2">
        <v>3173</v>
      </c>
      <c r="B16" s="3">
        <v>120</v>
      </c>
      <c r="C16" s="6">
        <f t="shared" si="0"/>
        <v>3.7819098644815634E-2</v>
      </c>
      <c r="D16" s="3">
        <v>90</v>
      </c>
      <c r="E16" s="3">
        <v>21</v>
      </c>
      <c r="F16" s="6">
        <f t="shared" si="1"/>
        <v>0.57499999999999996</v>
      </c>
      <c r="G16" s="3">
        <v>3</v>
      </c>
      <c r="H16" t="s">
        <v>33</v>
      </c>
      <c r="I16" t="s">
        <v>20</v>
      </c>
      <c r="J16" t="s">
        <v>21</v>
      </c>
      <c r="K16" t="s">
        <v>23</v>
      </c>
      <c r="L16" t="s">
        <v>22</v>
      </c>
    </row>
    <row r="17" spans="1:13" x14ac:dyDescent="0.3">
      <c r="A17" s="2">
        <v>17343</v>
      </c>
      <c r="B17" s="3">
        <v>504</v>
      </c>
      <c r="C17" s="6">
        <f t="shared" si="0"/>
        <v>2.9060716139076286E-2</v>
      </c>
      <c r="D17" s="3">
        <v>319</v>
      </c>
      <c r="E17" s="3">
        <v>158</v>
      </c>
      <c r="F17" s="6">
        <f t="shared" si="1"/>
        <v>0.31944444444444442</v>
      </c>
      <c r="G17" s="3">
        <v>3</v>
      </c>
      <c r="H17" t="s">
        <v>34</v>
      </c>
      <c r="I17" t="s">
        <v>20</v>
      </c>
      <c r="J17" t="s">
        <v>21</v>
      </c>
      <c r="K17" t="s">
        <v>92</v>
      </c>
      <c r="L17" t="s">
        <v>22</v>
      </c>
      <c r="M17" t="s">
        <v>102</v>
      </c>
    </row>
    <row r="18" spans="1:13" x14ac:dyDescent="0.3">
      <c r="A18" s="2">
        <v>345013</v>
      </c>
      <c r="B18" s="3">
        <v>491</v>
      </c>
      <c r="C18" s="6">
        <f t="shared" si="0"/>
        <v>1.4231347804285635E-3</v>
      </c>
      <c r="D18" s="3">
        <v>85</v>
      </c>
      <c r="E18" s="3">
        <v>378</v>
      </c>
      <c r="F18" s="6">
        <f t="shared" si="1"/>
        <v>-0.59674134419551939</v>
      </c>
      <c r="G18" s="3">
        <v>3</v>
      </c>
      <c r="H18" t="s">
        <v>35</v>
      </c>
      <c r="I18" t="s">
        <v>3</v>
      </c>
      <c r="J18" t="s">
        <v>100</v>
      </c>
      <c r="K18" t="s">
        <v>5</v>
      </c>
      <c r="L18" t="s">
        <v>4</v>
      </c>
      <c r="M18" t="s">
        <v>101</v>
      </c>
    </row>
    <row r="19" spans="1:13" x14ac:dyDescent="0.3">
      <c r="A19" s="2">
        <v>1290</v>
      </c>
      <c r="B19" s="3">
        <v>25</v>
      </c>
      <c r="C19" s="6">
        <f t="shared" si="0"/>
        <v>1.937984496124031E-2</v>
      </c>
      <c r="D19" s="3">
        <v>8</v>
      </c>
      <c r="E19" s="3">
        <v>15</v>
      </c>
      <c r="F19" s="6">
        <f t="shared" si="1"/>
        <v>-0.28000000000000003</v>
      </c>
      <c r="G19" s="3">
        <v>3</v>
      </c>
      <c r="H19" t="s">
        <v>36</v>
      </c>
      <c r="I19" t="s">
        <v>20</v>
      </c>
      <c r="J19" t="s">
        <v>21</v>
      </c>
      <c r="K19" t="s">
        <v>23</v>
      </c>
      <c r="L19" t="s">
        <v>22</v>
      </c>
    </row>
    <row r="20" spans="1:13" x14ac:dyDescent="0.3">
      <c r="A20" s="2">
        <v>193978</v>
      </c>
      <c r="B20" s="3">
        <v>157</v>
      </c>
      <c r="C20" s="6">
        <f t="shared" si="0"/>
        <v>8.0937013475754986E-4</v>
      </c>
      <c r="D20" s="3">
        <v>80</v>
      </c>
      <c r="E20" s="3">
        <v>62</v>
      </c>
      <c r="F20" s="6">
        <f t="shared" si="1"/>
        <v>0.11464968152866242</v>
      </c>
      <c r="G20" s="3">
        <v>9</v>
      </c>
      <c r="H20" t="s">
        <v>37</v>
      </c>
      <c r="I20" t="s">
        <v>20</v>
      </c>
      <c r="J20" t="s">
        <v>21</v>
      </c>
      <c r="K20" t="s">
        <v>38</v>
      </c>
      <c r="L20" t="s">
        <v>22</v>
      </c>
      <c r="M20" t="s">
        <v>103</v>
      </c>
    </row>
    <row r="21" spans="1:13" x14ac:dyDescent="0.3">
      <c r="A21" s="2">
        <v>26097</v>
      </c>
      <c r="B21" s="3">
        <v>529</v>
      </c>
      <c r="C21" s="6">
        <f t="shared" si="0"/>
        <v>2.0270529179599189E-2</v>
      </c>
      <c r="D21" s="3">
        <v>160</v>
      </c>
      <c r="E21" s="3">
        <v>331</v>
      </c>
      <c r="F21" s="6">
        <f t="shared" si="1"/>
        <v>-0.32325141776937616</v>
      </c>
      <c r="G21" s="3">
        <v>3</v>
      </c>
      <c r="H21" t="s">
        <v>39</v>
      </c>
      <c r="I21" t="s">
        <v>3</v>
      </c>
      <c r="J21" t="s">
        <v>100</v>
      </c>
      <c r="K21" t="s">
        <v>5</v>
      </c>
      <c r="L21" t="s">
        <v>4</v>
      </c>
      <c r="M21" t="s">
        <v>101</v>
      </c>
    </row>
    <row r="22" spans="1:13" x14ac:dyDescent="0.3">
      <c r="A22" s="2">
        <v>330537</v>
      </c>
      <c r="B22" s="3">
        <v>525</v>
      </c>
      <c r="C22" s="6">
        <f t="shared" si="0"/>
        <v>1.5883244538432914E-3</v>
      </c>
      <c r="D22" s="3">
        <v>353</v>
      </c>
      <c r="E22" s="3">
        <v>85</v>
      </c>
      <c r="F22" s="6">
        <f t="shared" si="1"/>
        <v>0.51047619047619053</v>
      </c>
      <c r="G22" s="3">
        <v>3</v>
      </c>
      <c r="H22" t="s">
        <v>40</v>
      </c>
      <c r="I22" t="s">
        <v>13</v>
      </c>
      <c r="J22" t="s">
        <v>14</v>
      </c>
      <c r="K22" t="s">
        <v>93</v>
      </c>
      <c r="L22" t="s">
        <v>15</v>
      </c>
      <c r="M22" t="s">
        <v>103</v>
      </c>
    </row>
    <row r="23" spans="1:13" x14ac:dyDescent="0.3">
      <c r="A23" s="2">
        <v>16373</v>
      </c>
      <c r="B23" s="3">
        <v>490</v>
      </c>
      <c r="C23" s="6">
        <f t="shared" si="0"/>
        <v>2.9927319367250963E-2</v>
      </c>
      <c r="D23" s="3">
        <v>291</v>
      </c>
      <c r="E23" s="3">
        <v>170</v>
      </c>
      <c r="F23" s="6">
        <f t="shared" si="1"/>
        <v>0.24693877551020407</v>
      </c>
      <c r="G23" s="3">
        <v>3</v>
      </c>
      <c r="H23" t="s">
        <v>41</v>
      </c>
      <c r="I23" t="s">
        <v>42</v>
      </c>
      <c r="J23" t="s">
        <v>44</v>
      </c>
      <c r="K23" t="s">
        <v>45</v>
      </c>
      <c r="L23" t="s">
        <v>43</v>
      </c>
      <c r="M23" t="s">
        <v>102</v>
      </c>
    </row>
    <row r="24" spans="1:13" x14ac:dyDescent="0.3">
      <c r="A24" s="2">
        <v>22683</v>
      </c>
      <c r="B24" s="3">
        <v>495</v>
      </c>
      <c r="C24" s="6">
        <f t="shared" si="0"/>
        <v>2.1822510249966936E-2</v>
      </c>
      <c r="D24" s="3">
        <v>360</v>
      </c>
      <c r="E24" s="3">
        <v>107</v>
      </c>
      <c r="F24" s="6">
        <f t="shared" si="1"/>
        <v>0.51111111111111107</v>
      </c>
      <c r="G24" s="3">
        <v>3</v>
      </c>
      <c r="H24" t="s">
        <v>46</v>
      </c>
      <c r="I24" t="s">
        <v>20</v>
      </c>
      <c r="J24" t="s">
        <v>21</v>
      </c>
      <c r="K24" t="s">
        <v>94</v>
      </c>
      <c r="L24" t="s">
        <v>22</v>
      </c>
      <c r="M24" t="s">
        <v>102</v>
      </c>
    </row>
    <row r="25" spans="1:13" x14ac:dyDescent="0.3">
      <c r="A25" s="2">
        <v>27438</v>
      </c>
      <c r="B25" s="3">
        <v>489</v>
      </c>
      <c r="C25" s="6">
        <f t="shared" si="0"/>
        <v>1.7821998687951018E-2</v>
      </c>
      <c r="D25" s="3">
        <v>265</v>
      </c>
      <c r="E25" s="3">
        <v>191</v>
      </c>
      <c r="F25" s="6">
        <f t="shared" si="1"/>
        <v>0.15132924335378323</v>
      </c>
      <c r="G25" s="3">
        <v>5</v>
      </c>
      <c r="H25" t="s">
        <v>48</v>
      </c>
      <c r="I25" t="s">
        <v>20</v>
      </c>
      <c r="J25" t="s">
        <v>21</v>
      </c>
      <c r="K25" t="s">
        <v>95</v>
      </c>
      <c r="L25" t="s">
        <v>22</v>
      </c>
      <c r="M25" t="s">
        <v>103</v>
      </c>
    </row>
    <row r="26" spans="1:13" x14ac:dyDescent="0.3">
      <c r="A26" s="2">
        <v>3692</v>
      </c>
      <c r="B26" s="3">
        <v>185</v>
      </c>
      <c r="C26" s="6">
        <f t="shared" si="0"/>
        <v>5.0108342361863491E-2</v>
      </c>
      <c r="D26" s="3">
        <v>90</v>
      </c>
      <c r="E26" s="3">
        <v>80</v>
      </c>
      <c r="F26" s="6">
        <f t="shared" si="1"/>
        <v>5.4054054054054057E-2</v>
      </c>
      <c r="G26" s="3">
        <v>9</v>
      </c>
      <c r="H26" t="s">
        <v>49</v>
      </c>
      <c r="I26" t="s">
        <v>3</v>
      </c>
      <c r="J26" t="s">
        <v>100</v>
      </c>
      <c r="K26" t="s">
        <v>18</v>
      </c>
      <c r="L26" t="s">
        <v>4</v>
      </c>
      <c r="M26" t="s">
        <v>101</v>
      </c>
    </row>
    <row r="27" spans="1:13" x14ac:dyDescent="0.3">
      <c r="A27" s="2">
        <v>8925</v>
      </c>
      <c r="B27" s="3">
        <v>490</v>
      </c>
      <c r="C27" s="6">
        <f t="shared" si="0"/>
        <v>5.4901960784313725E-2</v>
      </c>
      <c r="D27" s="3">
        <v>265</v>
      </c>
      <c r="E27" s="3">
        <v>190</v>
      </c>
      <c r="F27" s="6">
        <f t="shared" si="1"/>
        <v>0.15306122448979592</v>
      </c>
      <c r="G27" s="3">
        <v>8</v>
      </c>
      <c r="H27" t="s">
        <v>50</v>
      </c>
      <c r="I27" t="s">
        <v>20</v>
      </c>
      <c r="J27" t="s">
        <v>21</v>
      </c>
      <c r="K27" t="s">
        <v>47</v>
      </c>
      <c r="L27" t="s">
        <v>22</v>
      </c>
      <c r="M27" t="s">
        <v>103</v>
      </c>
    </row>
    <row r="28" spans="1:13" x14ac:dyDescent="0.3">
      <c r="A28" s="2">
        <v>9786</v>
      </c>
      <c r="B28" s="3">
        <v>485</v>
      </c>
      <c r="C28" s="6">
        <f t="shared" si="0"/>
        <v>4.9560596770897199E-2</v>
      </c>
      <c r="D28" s="3">
        <v>142</v>
      </c>
      <c r="E28" s="3">
        <v>295</v>
      </c>
      <c r="F28" s="6">
        <f t="shared" si="1"/>
        <v>-0.31546391752577319</v>
      </c>
      <c r="G28" s="3">
        <v>8</v>
      </c>
      <c r="H28" t="s">
        <v>51</v>
      </c>
      <c r="I28" t="s">
        <v>3</v>
      </c>
      <c r="J28" t="s">
        <v>100</v>
      </c>
      <c r="K28" t="s">
        <v>5</v>
      </c>
      <c r="L28" t="s">
        <v>4</v>
      </c>
      <c r="M28" t="s">
        <v>101</v>
      </c>
    </row>
    <row r="29" spans="1:13" x14ac:dyDescent="0.3">
      <c r="A29" s="2">
        <v>612</v>
      </c>
      <c r="B29" s="3">
        <v>101</v>
      </c>
      <c r="C29" s="6">
        <f t="shared" si="0"/>
        <v>0.16503267973856209</v>
      </c>
      <c r="D29" s="3">
        <v>39</v>
      </c>
      <c r="E29" s="3">
        <v>45</v>
      </c>
      <c r="F29" s="6">
        <f t="shared" si="1"/>
        <v>-5.9405940594059403E-2</v>
      </c>
      <c r="G29" s="3">
        <v>4</v>
      </c>
      <c r="H29" t="s">
        <v>52</v>
      </c>
      <c r="I29" t="s">
        <v>20</v>
      </c>
      <c r="J29" t="s">
        <v>21</v>
      </c>
      <c r="K29" t="s">
        <v>23</v>
      </c>
      <c r="L29" t="s">
        <v>22</v>
      </c>
    </row>
    <row r="30" spans="1:13" x14ac:dyDescent="0.3">
      <c r="A30" s="2">
        <v>3936</v>
      </c>
      <c r="B30" s="3">
        <v>364</v>
      </c>
      <c r="C30" s="6">
        <f t="shared" si="0"/>
        <v>9.2479674796747971E-2</v>
      </c>
      <c r="D30" s="3">
        <v>182</v>
      </c>
      <c r="E30" s="3">
        <v>145</v>
      </c>
      <c r="F30" s="6">
        <f t="shared" si="1"/>
        <v>0.10164835164835165</v>
      </c>
      <c r="G30" s="3">
        <v>3</v>
      </c>
      <c r="H30" t="s">
        <v>53</v>
      </c>
      <c r="I30" t="s">
        <v>13</v>
      </c>
      <c r="J30" t="s">
        <v>16</v>
      </c>
      <c r="K30" t="s">
        <v>14</v>
      </c>
      <c r="L30" t="s">
        <v>15</v>
      </c>
    </row>
    <row r="31" spans="1:13" x14ac:dyDescent="0.3">
      <c r="A31" s="2">
        <v>884</v>
      </c>
      <c r="B31" s="3">
        <v>2</v>
      </c>
      <c r="C31" s="6">
        <f t="shared" si="0"/>
        <v>2.2624434389140274E-3</v>
      </c>
      <c r="D31" s="3">
        <v>2</v>
      </c>
      <c r="E31" s="3">
        <v>0</v>
      </c>
      <c r="F31" s="6">
        <f t="shared" si="1"/>
        <v>1</v>
      </c>
      <c r="G31" s="3">
        <v>3</v>
      </c>
      <c r="H31" t="s">
        <v>54</v>
      </c>
      <c r="I31" t="s">
        <v>20</v>
      </c>
      <c r="J31" t="s">
        <v>21</v>
      </c>
      <c r="L31" t="s">
        <v>22</v>
      </c>
      <c r="M31" t="s">
        <v>104</v>
      </c>
    </row>
    <row r="32" spans="1:13" x14ac:dyDescent="0.3">
      <c r="A32" s="2">
        <v>341309</v>
      </c>
      <c r="B32" s="3">
        <v>493</v>
      </c>
      <c r="C32" s="6">
        <f t="shared" si="0"/>
        <v>1.4444389101957464E-3</v>
      </c>
      <c r="D32" s="3">
        <v>203</v>
      </c>
      <c r="E32" s="3">
        <v>257</v>
      </c>
      <c r="F32" s="6">
        <f t="shared" si="1"/>
        <v>-0.10953346855983773</v>
      </c>
      <c r="G32" s="3">
        <v>5</v>
      </c>
      <c r="H32" t="s">
        <v>55</v>
      </c>
      <c r="I32" t="s">
        <v>7</v>
      </c>
      <c r="J32" t="s">
        <v>57</v>
      </c>
      <c r="K32" t="s">
        <v>58</v>
      </c>
      <c r="L32" t="s">
        <v>56</v>
      </c>
      <c r="M32" t="s">
        <v>102</v>
      </c>
    </row>
    <row r="33" spans="1:13" x14ac:dyDescent="0.3">
      <c r="A33" s="2">
        <v>875</v>
      </c>
      <c r="B33" s="3">
        <v>0</v>
      </c>
      <c r="C33" s="6">
        <f t="shared" si="0"/>
        <v>0</v>
      </c>
      <c r="D33" s="3">
        <v>726</v>
      </c>
      <c r="E33" s="3">
        <v>91</v>
      </c>
      <c r="F33" s="6" t="e">
        <f t="shared" si="1"/>
        <v>#DIV/0!</v>
      </c>
      <c r="G33" s="3">
        <v>3</v>
      </c>
      <c r="H33" t="s">
        <v>59</v>
      </c>
      <c r="I33" t="s">
        <v>20</v>
      </c>
      <c r="J33" t="s">
        <v>21</v>
      </c>
      <c r="K33" t="s">
        <v>23</v>
      </c>
      <c r="L33" t="s">
        <v>22</v>
      </c>
      <c r="M33" t="s">
        <v>102</v>
      </c>
    </row>
    <row r="34" spans="1:13" x14ac:dyDescent="0.3">
      <c r="A34" s="2">
        <v>3816</v>
      </c>
      <c r="B34" s="3">
        <v>359</v>
      </c>
      <c r="C34" s="6">
        <f t="shared" si="0"/>
        <v>9.407756813417191E-2</v>
      </c>
      <c r="D34" s="3">
        <v>296</v>
      </c>
      <c r="E34" s="3">
        <v>41</v>
      </c>
      <c r="F34" s="6">
        <f t="shared" si="1"/>
        <v>0.71030640668523681</v>
      </c>
      <c r="G34" s="3">
        <v>3</v>
      </c>
      <c r="H34" t="s">
        <v>60</v>
      </c>
      <c r="I34" t="s">
        <v>20</v>
      </c>
      <c r="J34" t="s">
        <v>21</v>
      </c>
      <c r="K34" t="s">
        <v>23</v>
      </c>
      <c r="L34" t="s">
        <v>22</v>
      </c>
      <c r="M34" t="s">
        <v>102</v>
      </c>
    </row>
    <row r="35" spans="1:13" x14ac:dyDescent="0.3">
      <c r="A35" s="2">
        <v>32223</v>
      </c>
      <c r="B35" s="3">
        <v>50</v>
      </c>
      <c r="C35" s="6">
        <f t="shared" si="0"/>
        <v>1.5516866834248829E-3</v>
      </c>
      <c r="D35" s="3">
        <v>15</v>
      </c>
      <c r="E35" s="3">
        <v>33</v>
      </c>
      <c r="F35" s="6">
        <f t="shared" si="1"/>
        <v>-0.36</v>
      </c>
      <c r="G35" s="3">
        <v>3</v>
      </c>
      <c r="H35" t="s">
        <v>61</v>
      </c>
      <c r="I35" t="s">
        <v>13</v>
      </c>
      <c r="J35" t="s">
        <v>16</v>
      </c>
      <c r="K35" t="s">
        <v>14</v>
      </c>
      <c r="L35" t="s">
        <v>15</v>
      </c>
      <c r="M35" t="s">
        <v>102</v>
      </c>
    </row>
    <row r="36" spans="1:13" x14ac:dyDescent="0.3">
      <c r="A36" s="2">
        <v>3366</v>
      </c>
      <c r="B36" s="3">
        <v>494</v>
      </c>
      <c r="C36" s="6">
        <f t="shared" si="0"/>
        <v>0.1467617349970291</v>
      </c>
      <c r="D36" s="3">
        <v>197</v>
      </c>
      <c r="E36" s="3">
        <v>204</v>
      </c>
      <c r="F36" s="6">
        <f t="shared" si="1"/>
        <v>-1.417004048582996E-2</v>
      </c>
      <c r="G36" s="3">
        <v>5</v>
      </c>
      <c r="H36" t="s">
        <v>62</v>
      </c>
      <c r="I36" t="s">
        <v>20</v>
      </c>
      <c r="J36" t="s">
        <v>21</v>
      </c>
      <c r="K36" t="s">
        <v>23</v>
      </c>
      <c r="L36" t="s">
        <v>22</v>
      </c>
      <c r="M36" t="s">
        <v>102</v>
      </c>
    </row>
    <row r="37" spans="1:13" x14ac:dyDescent="0.3">
      <c r="A37" s="2">
        <v>202316</v>
      </c>
      <c r="B37" s="3">
        <v>606</v>
      </c>
      <c r="C37" s="6">
        <f t="shared" si="0"/>
        <v>2.9953142608592498E-3</v>
      </c>
      <c r="D37" s="3">
        <v>207</v>
      </c>
      <c r="E37" s="3">
        <v>375</v>
      </c>
      <c r="F37" s="6">
        <f t="shared" si="1"/>
        <v>-0.27722772277227725</v>
      </c>
      <c r="G37" s="3">
        <v>3</v>
      </c>
      <c r="H37" t="s">
        <v>63</v>
      </c>
      <c r="I37" t="s">
        <v>13</v>
      </c>
      <c r="J37" t="s">
        <v>14</v>
      </c>
      <c r="K37" t="s">
        <v>96</v>
      </c>
      <c r="L37" t="s">
        <v>15</v>
      </c>
      <c r="M37" t="s">
        <v>103</v>
      </c>
    </row>
    <row r="38" spans="1:13" x14ac:dyDescent="0.3">
      <c r="A38" s="2">
        <v>7091</v>
      </c>
      <c r="B38" s="3">
        <v>55</v>
      </c>
      <c r="C38" s="6">
        <f t="shared" si="0"/>
        <v>7.7563108165279934E-3</v>
      </c>
      <c r="D38" s="3">
        <v>31</v>
      </c>
      <c r="E38" s="3">
        <v>20</v>
      </c>
      <c r="F38" s="6">
        <f t="shared" si="1"/>
        <v>0.2</v>
      </c>
      <c r="G38" s="3">
        <v>3</v>
      </c>
      <c r="H38" t="s">
        <v>64</v>
      </c>
      <c r="I38" t="s">
        <v>20</v>
      </c>
      <c r="J38" t="s">
        <v>21</v>
      </c>
      <c r="K38" t="s">
        <v>23</v>
      </c>
      <c r="L38" t="s">
        <v>22</v>
      </c>
      <c r="M38" t="s">
        <v>102</v>
      </c>
    </row>
    <row r="39" spans="1:13" x14ac:dyDescent="0.3">
      <c r="A39" s="2">
        <v>2493</v>
      </c>
      <c r="B39" s="3">
        <v>229</v>
      </c>
      <c r="C39" s="6">
        <f t="shared" si="0"/>
        <v>9.1857200160449251E-2</v>
      </c>
      <c r="D39" s="3">
        <v>177</v>
      </c>
      <c r="E39" s="3">
        <v>37</v>
      </c>
      <c r="F39" s="6">
        <f t="shared" si="1"/>
        <v>0.611353711790393</v>
      </c>
      <c r="G39" s="3">
        <v>3</v>
      </c>
      <c r="H39" t="s">
        <v>65</v>
      </c>
      <c r="I39" t="s">
        <v>20</v>
      </c>
      <c r="J39" t="s">
        <v>21</v>
      </c>
      <c r="K39" t="s">
        <v>23</v>
      </c>
      <c r="L39" t="s">
        <v>22</v>
      </c>
      <c r="M39" t="s">
        <v>102</v>
      </c>
    </row>
    <row r="40" spans="1:13" x14ac:dyDescent="0.3">
      <c r="A40" s="2">
        <v>9960</v>
      </c>
      <c r="B40" s="3">
        <v>496</v>
      </c>
      <c r="C40" s="6">
        <f t="shared" si="0"/>
        <v>4.9799196787148593E-2</v>
      </c>
      <c r="D40" s="3">
        <v>345</v>
      </c>
      <c r="E40" s="3">
        <v>122</v>
      </c>
      <c r="F40" s="6">
        <f t="shared" si="1"/>
        <v>0.44959677419354838</v>
      </c>
      <c r="G40" s="3">
        <v>5</v>
      </c>
      <c r="H40" t="s">
        <v>66</v>
      </c>
      <c r="I40" t="s">
        <v>3</v>
      </c>
      <c r="J40" t="s">
        <v>100</v>
      </c>
      <c r="K40" t="s">
        <v>5</v>
      </c>
      <c r="L40" t="s">
        <v>4</v>
      </c>
      <c r="M40" t="s">
        <v>101</v>
      </c>
    </row>
    <row r="41" spans="1:13" x14ac:dyDescent="0.3">
      <c r="A41" s="2">
        <v>80643</v>
      </c>
      <c r="B41" s="3">
        <v>505</v>
      </c>
      <c r="C41" s="6">
        <f t="shared" si="0"/>
        <v>6.2621678260977396E-3</v>
      </c>
      <c r="D41" s="3">
        <v>307</v>
      </c>
      <c r="E41" s="3">
        <v>155</v>
      </c>
      <c r="F41" s="6">
        <f t="shared" si="1"/>
        <v>0.30099009900990098</v>
      </c>
      <c r="G41" s="3">
        <v>3</v>
      </c>
      <c r="H41" t="s">
        <v>67</v>
      </c>
      <c r="I41" t="s">
        <v>3</v>
      </c>
      <c r="J41" t="s">
        <v>100</v>
      </c>
      <c r="K41" t="s">
        <v>5</v>
      </c>
      <c r="L41" t="s">
        <v>4</v>
      </c>
      <c r="M41" t="s">
        <v>101</v>
      </c>
    </row>
    <row r="42" spans="1:13" x14ac:dyDescent="0.3">
      <c r="A42" s="2">
        <v>682</v>
      </c>
      <c r="B42" s="3">
        <v>653</v>
      </c>
      <c r="C42" s="6">
        <f t="shared" si="0"/>
        <v>0.95747800586510268</v>
      </c>
      <c r="D42" s="3">
        <v>344</v>
      </c>
      <c r="E42" s="3">
        <v>237</v>
      </c>
      <c r="F42" s="6">
        <f t="shared" si="1"/>
        <v>0.16385911179173049</v>
      </c>
      <c r="G42" s="3">
        <v>3</v>
      </c>
      <c r="H42" t="s">
        <v>68</v>
      </c>
      <c r="I42" t="s">
        <v>13</v>
      </c>
      <c r="J42" t="s">
        <v>14</v>
      </c>
      <c r="K42" t="s">
        <v>16</v>
      </c>
      <c r="L42" t="s">
        <v>15</v>
      </c>
    </row>
    <row r="43" spans="1:13" x14ac:dyDescent="0.3">
      <c r="A43" s="2">
        <v>6649</v>
      </c>
      <c r="B43" s="3">
        <v>99</v>
      </c>
      <c r="C43" s="6">
        <f t="shared" si="0"/>
        <v>1.4889457061212212E-2</v>
      </c>
      <c r="D43" s="3">
        <v>73</v>
      </c>
      <c r="E43" s="3">
        <v>18</v>
      </c>
      <c r="F43" s="6">
        <f t="shared" si="1"/>
        <v>0.55555555555555558</v>
      </c>
      <c r="G43" s="3">
        <v>5</v>
      </c>
      <c r="H43" t="s">
        <v>69</v>
      </c>
      <c r="I43" t="s">
        <v>20</v>
      </c>
      <c r="J43" t="s">
        <v>21</v>
      </c>
      <c r="K43" t="s">
        <v>23</v>
      </c>
      <c r="L43" t="s">
        <v>22</v>
      </c>
      <c r="M43" t="s">
        <v>102</v>
      </c>
    </row>
    <row r="44" spans="1:13" x14ac:dyDescent="0.3">
      <c r="A44" s="2">
        <v>13419</v>
      </c>
      <c r="B44" s="3">
        <v>493</v>
      </c>
      <c r="C44" s="6">
        <f t="shared" si="0"/>
        <v>3.6738952231909976E-2</v>
      </c>
      <c r="D44" s="3">
        <v>261</v>
      </c>
      <c r="E44" s="3">
        <v>175</v>
      </c>
      <c r="F44" s="6">
        <f t="shared" si="1"/>
        <v>0.17444219066937119</v>
      </c>
      <c r="G44" s="3">
        <v>3</v>
      </c>
      <c r="H44" t="s">
        <v>70</v>
      </c>
      <c r="I44" t="s">
        <v>13</v>
      </c>
      <c r="J44" t="s">
        <v>14</v>
      </c>
      <c r="K44" t="s">
        <v>16</v>
      </c>
      <c r="L44" t="s">
        <v>15</v>
      </c>
      <c r="M44" t="s">
        <v>102</v>
      </c>
    </row>
    <row r="45" spans="1:13" x14ac:dyDescent="0.3">
      <c r="A45" s="2">
        <v>21898</v>
      </c>
      <c r="B45" s="3">
        <v>494</v>
      </c>
      <c r="C45" s="6">
        <f t="shared" si="0"/>
        <v>2.2559137820805552E-2</v>
      </c>
      <c r="D45" s="3">
        <v>331</v>
      </c>
      <c r="E45" s="3">
        <v>138</v>
      </c>
      <c r="F45" s="6">
        <f t="shared" si="1"/>
        <v>0.39068825910931176</v>
      </c>
      <c r="G45" s="3">
        <v>3</v>
      </c>
      <c r="H45" t="s">
        <v>71</v>
      </c>
      <c r="I45" t="s">
        <v>20</v>
      </c>
      <c r="J45" t="s">
        <v>21</v>
      </c>
      <c r="K45" t="s">
        <v>38</v>
      </c>
      <c r="L45" t="s">
        <v>22</v>
      </c>
      <c r="M45" t="s">
        <v>103</v>
      </c>
    </row>
    <row r="46" spans="1:13" x14ac:dyDescent="0.3">
      <c r="A46" s="2">
        <v>12301</v>
      </c>
      <c r="B46" s="3">
        <v>197</v>
      </c>
      <c r="C46" s="6">
        <f t="shared" si="0"/>
        <v>1.6014958133485083E-2</v>
      </c>
      <c r="D46" s="3">
        <v>134</v>
      </c>
      <c r="E46" s="3">
        <v>52</v>
      </c>
      <c r="F46" s="6">
        <f t="shared" si="1"/>
        <v>0.41624365482233505</v>
      </c>
      <c r="G46" s="3">
        <v>5</v>
      </c>
      <c r="H46" t="s">
        <v>72</v>
      </c>
      <c r="I46" t="s">
        <v>20</v>
      </c>
      <c r="J46" t="s">
        <v>23</v>
      </c>
      <c r="K46" t="s">
        <v>21</v>
      </c>
      <c r="L46" t="s">
        <v>22</v>
      </c>
      <c r="M46" t="s">
        <v>102</v>
      </c>
    </row>
    <row r="47" spans="1:13" x14ac:dyDescent="0.3">
      <c r="A47" s="2">
        <v>8816</v>
      </c>
      <c r="B47" s="3">
        <v>479</v>
      </c>
      <c r="C47" s="6">
        <f t="shared" si="0"/>
        <v>5.4333030852994554E-2</v>
      </c>
      <c r="D47" s="3">
        <v>286</v>
      </c>
      <c r="E47" s="3">
        <v>163</v>
      </c>
      <c r="F47" s="6">
        <f t="shared" si="1"/>
        <v>0.25678496868475992</v>
      </c>
      <c r="G47" s="3">
        <v>3</v>
      </c>
      <c r="H47" t="s">
        <v>73</v>
      </c>
      <c r="I47" t="s">
        <v>20</v>
      </c>
      <c r="J47" t="s">
        <v>21</v>
      </c>
      <c r="K47" t="s">
        <v>23</v>
      </c>
      <c r="L47" t="s">
        <v>22</v>
      </c>
    </row>
    <row r="48" spans="1:13" x14ac:dyDescent="0.3">
      <c r="A48" s="2">
        <v>3447</v>
      </c>
      <c r="B48" s="3">
        <v>491</v>
      </c>
      <c r="C48" s="6">
        <f t="shared" si="0"/>
        <v>0.14244270380040616</v>
      </c>
      <c r="D48" s="3">
        <v>191</v>
      </c>
      <c r="E48" s="3">
        <v>263</v>
      </c>
      <c r="F48" s="6">
        <f t="shared" si="1"/>
        <v>-0.14663951120162932</v>
      </c>
      <c r="G48" s="3">
        <v>3</v>
      </c>
      <c r="H48" t="s">
        <v>74</v>
      </c>
      <c r="I48" t="s">
        <v>20</v>
      </c>
      <c r="J48" t="s">
        <v>21</v>
      </c>
      <c r="K48" t="s">
        <v>23</v>
      </c>
      <c r="L48" t="s">
        <v>22</v>
      </c>
    </row>
    <row r="49" spans="1:13" x14ac:dyDescent="0.3">
      <c r="A49" s="2">
        <v>14541</v>
      </c>
      <c r="B49" s="3">
        <v>475</v>
      </c>
      <c r="C49" s="6">
        <f t="shared" si="0"/>
        <v>3.2666254040299839E-2</v>
      </c>
      <c r="D49" s="3">
        <v>255</v>
      </c>
      <c r="E49" s="3">
        <v>145</v>
      </c>
      <c r="F49" s="6">
        <f t="shared" si="1"/>
        <v>0.23157894736842105</v>
      </c>
      <c r="G49" s="3">
        <v>3</v>
      </c>
      <c r="H49" t="s">
        <v>75</v>
      </c>
      <c r="I49" t="s">
        <v>3</v>
      </c>
      <c r="J49" t="s">
        <v>100</v>
      </c>
      <c r="K49" t="s">
        <v>5</v>
      </c>
      <c r="L49" t="s">
        <v>4</v>
      </c>
      <c r="M49" t="s">
        <v>101</v>
      </c>
    </row>
    <row r="50" spans="1:13" x14ac:dyDescent="0.3">
      <c r="A50" s="2">
        <v>2411</v>
      </c>
      <c r="B50" s="3">
        <v>100</v>
      </c>
      <c r="C50" s="6">
        <f t="shared" si="0"/>
        <v>4.14765657403567E-2</v>
      </c>
      <c r="D50" s="3">
        <v>75</v>
      </c>
      <c r="E50" s="3">
        <v>19</v>
      </c>
      <c r="F50" s="6">
        <f t="shared" si="1"/>
        <v>0.56000000000000005</v>
      </c>
      <c r="G50" s="3">
        <v>3</v>
      </c>
      <c r="H50" t="s">
        <v>76</v>
      </c>
      <c r="I50" t="s">
        <v>20</v>
      </c>
      <c r="J50" t="s">
        <v>21</v>
      </c>
      <c r="K50" t="s">
        <v>23</v>
      </c>
      <c r="L50" t="s">
        <v>22</v>
      </c>
    </row>
    <row r="51" spans="1:13" x14ac:dyDescent="0.3">
      <c r="A51" s="2">
        <v>10992</v>
      </c>
      <c r="B51" s="3">
        <v>488</v>
      </c>
      <c r="C51" s="6">
        <f t="shared" si="0"/>
        <v>4.4395924308588061E-2</v>
      </c>
      <c r="D51" s="3">
        <v>111</v>
      </c>
      <c r="E51" s="3">
        <v>342</v>
      </c>
      <c r="F51" s="6">
        <f t="shared" si="1"/>
        <v>-0.47336065573770492</v>
      </c>
      <c r="G51" s="3">
        <v>3</v>
      </c>
      <c r="H51" t="s">
        <v>77</v>
      </c>
      <c r="I51" t="s">
        <v>3</v>
      </c>
      <c r="J51" t="s">
        <v>100</v>
      </c>
      <c r="K51" t="s">
        <v>5</v>
      </c>
      <c r="L51" t="s">
        <v>4</v>
      </c>
      <c r="M51" t="s">
        <v>101</v>
      </c>
    </row>
    <row r="52" spans="1:13" x14ac:dyDescent="0.3">
      <c r="A52" s="2">
        <v>5147</v>
      </c>
      <c r="B52" s="3">
        <v>325</v>
      </c>
      <c r="C52" s="6">
        <f t="shared" si="0"/>
        <v>6.3143578783757523E-2</v>
      </c>
      <c r="D52" s="3">
        <v>233</v>
      </c>
      <c r="E52" s="3">
        <v>73</v>
      </c>
      <c r="F52" s="6">
        <f t="shared" si="1"/>
        <v>0.49230769230769234</v>
      </c>
      <c r="G52" s="3">
        <v>1</v>
      </c>
      <c r="H52" t="s">
        <v>78</v>
      </c>
      <c r="I52" t="s">
        <v>20</v>
      </c>
      <c r="J52" t="s">
        <v>21</v>
      </c>
      <c r="K52" t="s">
        <v>23</v>
      </c>
      <c r="L52" t="s">
        <v>22</v>
      </c>
      <c r="M52" t="s">
        <v>102</v>
      </c>
    </row>
    <row r="53" spans="1:13" x14ac:dyDescent="0.3">
      <c r="A53" s="2">
        <v>81642</v>
      </c>
      <c r="B53" s="3">
        <v>478</v>
      </c>
      <c r="C53" s="6">
        <f t="shared" si="0"/>
        <v>5.8548296220082797E-3</v>
      </c>
      <c r="D53" s="3">
        <v>223</v>
      </c>
      <c r="E53" s="3">
        <v>203</v>
      </c>
      <c r="F53" s="6">
        <f t="shared" si="1"/>
        <v>4.1841004184100417E-2</v>
      </c>
      <c r="G53" s="3">
        <v>8</v>
      </c>
      <c r="H53" t="s">
        <v>79</v>
      </c>
      <c r="I53" t="s">
        <v>3</v>
      </c>
      <c r="J53" t="s">
        <v>100</v>
      </c>
      <c r="K53" t="s">
        <v>5</v>
      </c>
      <c r="L53" t="s">
        <v>4</v>
      </c>
      <c r="M53" t="s">
        <v>101</v>
      </c>
    </row>
    <row r="54" spans="1:13" x14ac:dyDescent="0.3">
      <c r="A54" s="2">
        <v>3508</v>
      </c>
      <c r="B54" s="3">
        <v>488</v>
      </c>
      <c r="C54" s="6">
        <f t="shared" si="0"/>
        <v>0.13911060433295325</v>
      </c>
      <c r="D54" s="3">
        <v>358</v>
      </c>
      <c r="E54" s="3">
        <v>94</v>
      </c>
      <c r="F54" s="6">
        <f t="shared" si="1"/>
        <v>0.54098360655737709</v>
      </c>
      <c r="G54" s="3">
        <v>3</v>
      </c>
      <c r="H54" t="s">
        <v>80</v>
      </c>
      <c r="I54" t="s">
        <v>20</v>
      </c>
      <c r="J54" t="s">
        <v>21</v>
      </c>
      <c r="K54" t="s">
        <v>97</v>
      </c>
      <c r="L54" t="s">
        <v>22</v>
      </c>
      <c r="M54" t="s">
        <v>103</v>
      </c>
    </row>
    <row r="55" spans="1:13" x14ac:dyDescent="0.3">
      <c r="A55" s="2">
        <v>5763</v>
      </c>
      <c r="B55" s="3">
        <v>490</v>
      </c>
      <c r="C55" s="6">
        <f t="shared" si="0"/>
        <v>8.5025160506680547E-2</v>
      </c>
      <c r="D55" s="3">
        <v>268</v>
      </c>
      <c r="E55" s="3">
        <v>193</v>
      </c>
      <c r="F55" s="6">
        <f t="shared" si="1"/>
        <v>0.15306122448979592</v>
      </c>
      <c r="G55" s="3">
        <v>5</v>
      </c>
      <c r="H55" t="s">
        <v>81</v>
      </c>
      <c r="I55" t="s">
        <v>20</v>
      </c>
      <c r="J55" t="s">
        <v>23</v>
      </c>
      <c r="K55" t="s">
        <v>21</v>
      </c>
      <c r="L55" t="s">
        <v>22</v>
      </c>
    </row>
    <row r="56" spans="1:13" x14ac:dyDescent="0.3">
      <c r="A56" s="2">
        <v>14554</v>
      </c>
      <c r="B56" s="3">
        <v>493</v>
      </c>
      <c r="C56" s="6">
        <f t="shared" si="0"/>
        <v>3.3873849113645736E-2</v>
      </c>
      <c r="D56" s="3">
        <v>173</v>
      </c>
      <c r="E56" s="3">
        <v>287</v>
      </c>
      <c r="F56" s="6">
        <f t="shared" si="1"/>
        <v>-0.23123732251521298</v>
      </c>
      <c r="G56" s="3">
        <v>3</v>
      </c>
      <c r="H56" t="s">
        <v>82</v>
      </c>
      <c r="I56" t="s">
        <v>20</v>
      </c>
      <c r="J56" t="s">
        <v>21</v>
      </c>
      <c r="K56" t="s">
        <v>98</v>
      </c>
      <c r="L56" t="s">
        <v>22</v>
      </c>
      <c r="M56" t="s">
        <v>103</v>
      </c>
    </row>
    <row r="57" spans="1:13" x14ac:dyDescent="0.3">
      <c r="A57" s="2">
        <v>3007</v>
      </c>
      <c r="B57" s="3">
        <v>486</v>
      </c>
      <c r="C57" s="6">
        <f t="shared" si="0"/>
        <v>0.16162287994679081</v>
      </c>
      <c r="D57" s="3">
        <v>206</v>
      </c>
      <c r="E57" s="3">
        <v>232</v>
      </c>
      <c r="F57" s="6">
        <f t="shared" si="1"/>
        <v>-5.3497942386831275E-2</v>
      </c>
      <c r="G57" s="3">
        <v>3</v>
      </c>
      <c r="H57" t="s">
        <v>83</v>
      </c>
      <c r="I57" t="s">
        <v>7</v>
      </c>
      <c r="J57" t="s">
        <v>8</v>
      </c>
      <c r="K57" t="s">
        <v>10</v>
      </c>
      <c r="L57" t="s">
        <v>9</v>
      </c>
    </row>
    <row r="58" spans="1:13" x14ac:dyDescent="0.3">
      <c r="A58" s="2">
        <v>523</v>
      </c>
      <c r="B58" s="3">
        <v>506</v>
      </c>
      <c r="C58" s="6">
        <f t="shared" si="0"/>
        <v>0.9674952198852772</v>
      </c>
      <c r="D58" s="3">
        <v>215</v>
      </c>
      <c r="E58" s="3">
        <v>265</v>
      </c>
      <c r="F58" s="6">
        <f t="shared" si="1"/>
        <v>-9.8814229249011856E-2</v>
      </c>
      <c r="G58" s="3">
        <v>2</v>
      </c>
      <c r="H58" t="s">
        <v>84</v>
      </c>
      <c r="I58" t="s">
        <v>20</v>
      </c>
      <c r="J58" t="s">
        <v>21</v>
      </c>
      <c r="K58" t="s">
        <v>23</v>
      </c>
      <c r="L58" t="s">
        <v>22</v>
      </c>
      <c r="M58" t="s">
        <v>104</v>
      </c>
    </row>
    <row r="59" spans="1:13" x14ac:dyDescent="0.3">
      <c r="A59" s="2">
        <v>4560</v>
      </c>
      <c r="B59" s="3">
        <v>108</v>
      </c>
      <c r="C59" s="6">
        <f t="shared" si="0"/>
        <v>2.368421052631579E-2</v>
      </c>
      <c r="D59" s="3">
        <v>23</v>
      </c>
      <c r="E59" s="3">
        <v>69</v>
      </c>
      <c r="F59" s="6">
        <f t="shared" si="1"/>
        <v>-0.42592592592592593</v>
      </c>
      <c r="G59" s="3">
        <v>3</v>
      </c>
      <c r="H59" t="s">
        <v>85</v>
      </c>
      <c r="I59" t="s">
        <v>20</v>
      </c>
      <c r="J59" t="s">
        <v>21</v>
      </c>
      <c r="K59" t="s">
        <v>23</v>
      </c>
      <c r="L59" t="s">
        <v>22</v>
      </c>
    </row>
    <row r="60" spans="1:13" x14ac:dyDescent="0.3">
      <c r="A60" s="2">
        <v>1406</v>
      </c>
      <c r="B60" s="3">
        <v>148</v>
      </c>
      <c r="C60" s="6">
        <f t="shared" si="0"/>
        <v>0.10526315789473684</v>
      </c>
      <c r="D60" s="3">
        <v>117</v>
      </c>
      <c r="E60" s="3">
        <v>28</v>
      </c>
      <c r="F60" s="6">
        <f t="shared" si="1"/>
        <v>0.60135135135135132</v>
      </c>
      <c r="G60" s="3">
        <v>3</v>
      </c>
      <c r="H60" t="s">
        <v>86</v>
      </c>
      <c r="I60" t="s">
        <v>3</v>
      </c>
      <c r="J60" t="s">
        <v>100</v>
      </c>
      <c r="K60" t="s">
        <v>18</v>
      </c>
      <c r="L60" t="s">
        <v>4</v>
      </c>
      <c r="M60" t="s">
        <v>101</v>
      </c>
    </row>
    <row r="61" spans="1:13" x14ac:dyDescent="0.3">
      <c r="A61" s="2">
        <v>16887</v>
      </c>
      <c r="B61" s="3">
        <v>310</v>
      </c>
      <c r="C61" s="6">
        <f t="shared" si="0"/>
        <v>1.835731627879434E-2</v>
      </c>
      <c r="D61" s="3">
        <v>89</v>
      </c>
      <c r="E61" s="3">
        <v>183</v>
      </c>
      <c r="F61" s="6">
        <f t="shared" si="1"/>
        <v>-0.3032258064516129</v>
      </c>
      <c r="G61" s="3">
        <v>3</v>
      </c>
      <c r="H61" t="s">
        <v>87</v>
      </c>
      <c r="I61" t="s">
        <v>20</v>
      </c>
      <c r="J61" t="s">
        <v>21</v>
      </c>
      <c r="K61" t="s">
        <v>23</v>
      </c>
      <c r="L61" t="s">
        <v>22</v>
      </c>
      <c r="M61" t="s">
        <v>102</v>
      </c>
    </row>
    <row r="62" spans="1:13" x14ac:dyDescent="0.3">
      <c r="A62" s="2">
        <v>14939</v>
      </c>
      <c r="B62" s="3">
        <v>516</v>
      </c>
      <c r="C62" s="6">
        <f t="shared" si="0"/>
        <v>3.4540464555860496E-2</v>
      </c>
      <c r="D62" s="3">
        <v>389</v>
      </c>
      <c r="E62" s="3">
        <v>91</v>
      </c>
      <c r="F62" s="6">
        <f t="shared" si="1"/>
        <v>0.57751937984496127</v>
      </c>
      <c r="G62" s="3">
        <v>4</v>
      </c>
      <c r="H62" t="s">
        <v>88</v>
      </c>
      <c r="I62" t="s">
        <v>3</v>
      </c>
      <c r="J62" t="s">
        <v>100</v>
      </c>
      <c r="K62" t="s">
        <v>5</v>
      </c>
      <c r="L62" t="s">
        <v>4</v>
      </c>
      <c r="M62" t="s">
        <v>101</v>
      </c>
    </row>
    <row r="63" spans="1:13" x14ac:dyDescent="0.3">
      <c r="A63" s="2">
        <v>2798</v>
      </c>
      <c r="B63" s="3">
        <v>486</v>
      </c>
      <c r="C63" s="6">
        <f t="shared" si="0"/>
        <v>0.17369549678341673</v>
      </c>
      <c r="D63" s="3">
        <v>395</v>
      </c>
      <c r="E63" s="3">
        <v>59</v>
      </c>
      <c r="F63" s="6">
        <f t="shared" si="1"/>
        <v>0.69135802469135799</v>
      </c>
      <c r="G63" s="3">
        <v>6</v>
      </c>
      <c r="H63" t="s">
        <v>89</v>
      </c>
      <c r="I63" t="s">
        <v>3</v>
      </c>
      <c r="J63" t="s">
        <v>100</v>
      </c>
      <c r="K63" t="s">
        <v>18</v>
      </c>
      <c r="L63" t="s">
        <v>4</v>
      </c>
      <c r="M63" t="s">
        <v>101</v>
      </c>
    </row>
    <row r="64" spans="1:13" x14ac:dyDescent="0.3">
      <c r="A64" s="2">
        <v>139336</v>
      </c>
      <c r="B64" s="3">
        <v>573</v>
      </c>
      <c r="C64" s="6">
        <f t="shared" si="0"/>
        <v>4.1123614859045763E-3</v>
      </c>
      <c r="D64" s="3">
        <v>310</v>
      </c>
      <c r="E64" s="3">
        <v>226</v>
      </c>
      <c r="F64" s="6">
        <f t="shared" si="1"/>
        <v>0.14659685863874344</v>
      </c>
      <c r="G64" s="3">
        <v>3</v>
      </c>
      <c r="H64" t="s">
        <v>90</v>
      </c>
      <c r="I64" t="s">
        <v>13</v>
      </c>
      <c r="J64" t="s">
        <v>14</v>
      </c>
      <c r="K64" t="s">
        <v>99</v>
      </c>
      <c r="L64" t="s">
        <v>15</v>
      </c>
      <c r="M64" t="s">
        <v>103</v>
      </c>
    </row>
    <row r="65" spans="1:13" x14ac:dyDescent="0.3">
      <c r="A65" s="3">
        <v>4947</v>
      </c>
      <c r="B65" s="3">
        <v>337</v>
      </c>
      <c r="C65" s="6">
        <f t="shared" si="0"/>
        <v>6.8122094198504138E-2</v>
      </c>
      <c r="D65" s="3">
        <v>281</v>
      </c>
      <c r="E65" s="3">
        <v>46</v>
      </c>
      <c r="F65" s="6">
        <f t="shared" si="1"/>
        <v>0.69732937685459939</v>
      </c>
      <c r="G65" s="3">
        <v>5</v>
      </c>
      <c r="H65" t="s">
        <v>91</v>
      </c>
      <c r="I65" t="s">
        <v>20</v>
      </c>
      <c r="J65" t="s">
        <v>21</v>
      </c>
      <c r="K65" t="s">
        <v>23</v>
      </c>
      <c r="L65" t="s">
        <v>22</v>
      </c>
      <c r="M65" t="s">
        <v>102</v>
      </c>
    </row>
    <row r="66" spans="1:13" x14ac:dyDescent="0.3">
      <c r="A66">
        <f>SUM(A2:A65)</f>
        <v>2884807</v>
      </c>
      <c r="B66">
        <f>SUM(B2:B65)</f>
        <v>23685</v>
      </c>
      <c r="C66" s="6">
        <f t="shared" si="0"/>
        <v>8.2102546201530992E-3</v>
      </c>
      <c r="D66">
        <f>SUM(D2:D65)</f>
        <v>13044</v>
      </c>
      <c r="E66">
        <f>SUM(E2:E65)</f>
        <v>9488</v>
      </c>
      <c r="F66" s="6">
        <f t="shared" si="1"/>
        <v>0.15013721764830062</v>
      </c>
      <c r="H66" t="s">
        <v>113</v>
      </c>
    </row>
    <row r="67" spans="1:13" x14ac:dyDescent="0.3">
      <c r="C67" s="7" t="s">
        <v>106</v>
      </c>
    </row>
  </sheetData>
  <sortState ref="A2:M67">
    <sortCondition ref="H2:H67"/>
  </sortState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inventory2016text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Someone</dc:creator>
  <cp:lastModifiedBy>ICE</cp:lastModifiedBy>
  <dcterms:created xsi:type="dcterms:W3CDTF">2017-02-01T04:54:26Z</dcterms:created>
  <dcterms:modified xsi:type="dcterms:W3CDTF">2021-06-03T22:06:36Z</dcterms:modified>
</cp:coreProperties>
</file>