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 - CURRENT WORKING/LIBRARY 1 PUBLIC - UPLOADED AND TAGGED/STATES - UPLOADED AND TAGGED/CO - SHAWN 1 - UPLOADED AND TAGGED/CO - NEED TO UPLOAD/"/>
    </mc:Choice>
  </mc:AlternateContent>
  <xr:revisionPtr revIDLastSave="0" documentId="8_{D2F16412-A65F-2F46-B197-4248E7CD2BF9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Sheet1" sheetId="1" r:id="rId1"/>
    <sheet name="TOT V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B17" i="2"/>
  <c r="B16" i="2"/>
  <c r="C9" i="2" s="1"/>
  <c r="H12" i="1"/>
  <c r="H11" i="1"/>
  <c r="F12" i="1"/>
  <c r="F11" i="1"/>
  <c r="D12" i="1"/>
  <c r="D11" i="1"/>
  <c r="D10" i="1"/>
  <c r="E10" i="1"/>
  <c r="F10" i="1"/>
  <c r="G10" i="1"/>
  <c r="H10" i="1"/>
  <c r="C10" i="1"/>
  <c r="E9" i="1"/>
  <c r="F9" i="1"/>
  <c r="G9" i="1"/>
  <c r="H9" i="1"/>
  <c r="D9" i="1"/>
  <c r="E8" i="1"/>
  <c r="F8" i="1"/>
  <c r="G8" i="1"/>
  <c r="H8" i="1"/>
  <c r="D8" i="1"/>
  <c r="C9" i="1"/>
  <c r="C8" i="1"/>
  <c r="G7" i="1"/>
  <c r="H7" i="1"/>
  <c r="C6" i="1"/>
  <c r="D6" i="1"/>
  <c r="E6" i="1"/>
  <c r="F6" i="1"/>
  <c r="G6" i="1"/>
  <c r="H6" i="1"/>
  <c r="C5" i="1"/>
  <c r="C7" i="1" s="1"/>
  <c r="D5" i="1"/>
  <c r="D7" i="1" s="1"/>
  <c r="E5" i="1"/>
  <c r="E7" i="1" s="1"/>
  <c r="F5" i="1"/>
  <c r="F7" i="1" s="1"/>
  <c r="G5" i="1"/>
  <c r="H5" i="1"/>
  <c r="B6" i="1"/>
  <c r="B5" i="1"/>
  <c r="B7" i="1" s="1"/>
  <c r="C10" i="2" l="1"/>
  <c r="C11" i="2"/>
  <c r="C12" i="2"/>
  <c r="C13" i="2"/>
  <c r="C14" i="2"/>
  <c r="C2" i="2"/>
  <c r="C3" i="2"/>
  <c r="C4" i="2"/>
  <c r="C5" i="2"/>
  <c r="C6" i="2"/>
  <c r="C7" i="2"/>
  <c r="C8" i="2"/>
</calcChain>
</file>

<file path=xl/sharedStrings.xml><?xml version="1.0" encoding="utf-8"?>
<sst xmlns="http://schemas.openxmlformats.org/spreadsheetml/2006/main" count="47" uniqueCount="33">
  <si>
    <t>Population</t>
  </si>
  <si>
    <t>Votes Cast Primary</t>
  </si>
  <si>
    <t>Votes Cast General</t>
  </si>
  <si>
    <t>Population: https://drive.google.com/uc?export=download&amp;id=1twwLftSlyrA1L6hzfxjueg8F1ohuCaNt</t>
  </si>
  <si>
    <t>Votes Cast: https://www.sos.state.co.us/pubs/elections/main.html</t>
  </si>
  <si>
    <t>Pri. Vote % Pop</t>
  </si>
  <si>
    <t>Gen. Vote % Pop</t>
  </si>
  <si>
    <t>Pri. Vote % Gen Vote</t>
  </si>
  <si>
    <t>% Pop Chg from prev Election</t>
  </si>
  <si>
    <t>NA</t>
  </si>
  <si>
    <t>% Pri Vote Chg from prev Election</t>
  </si>
  <si>
    <t>% Gen Vote Chg from prev Election</t>
  </si>
  <si>
    <t>% Pri Vote Chg from prev Pres Elec</t>
  </si>
  <si>
    <t>https://results.enr.clarityelections.com/CO/105975/web.264614/#/summary</t>
  </si>
  <si>
    <t>President</t>
  </si>
  <si>
    <t>Senate</t>
  </si>
  <si>
    <t>Amendment B</t>
  </si>
  <si>
    <t>Amendment C</t>
  </si>
  <si>
    <t>Amendment 76</t>
  </si>
  <si>
    <t>Amendment 77</t>
  </si>
  <si>
    <t>Prop EE</t>
  </si>
  <si>
    <t>Prop 113</t>
  </si>
  <si>
    <t>Prop 114</t>
  </si>
  <si>
    <t>Prop 115</t>
  </si>
  <si>
    <t>Prop 116</t>
  </si>
  <si>
    <t>Prop 117</t>
  </si>
  <si>
    <t>Prop 118</t>
  </si>
  <si>
    <t>Votes</t>
  </si>
  <si>
    <t>Dev from Mean</t>
  </si>
  <si>
    <t>Mean</t>
  </si>
  <si>
    <t>STD DEV</t>
  </si>
  <si>
    <t>% Pop Chg from prev Pres Elect</t>
  </si>
  <si>
    <t>% Gen Vote Chg from prev Gen 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</si>
</sst>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ults.enr.clarityelections.com/CO/105975/web.2646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60" zoomScaleNormal="160" workbookViewId="0">
      <selection activeCell="F6" sqref="F6"/>
    </sheetView>
  </sheetViews>
  <sheetFormatPr baseColWidth="10" defaultColWidth="8.83203125" defaultRowHeight="15" x14ac:dyDescent="0.2"/>
  <cols>
    <col min="1" max="1" width="30.5" customWidth="1"/>
    <col min="2" max="2" width="13.1640625" customWidth="1"/>
  </cols>
  <sheetData>
    <row r="1" spans="1:8" x14ac:dyDescent="0.2">
      <c r="B1" s="3">
        <v>2008</v>
      </c>
      <c r="C1">
        <v>2010</v>
      </c>
      <c r="D1" s="3">
        <v>2012</v>
      </c>
      <c r="E1">
        <v>2014</v>
      </c>
      <c r="F1" s="3">
        <v>2016</v>
      </c>
      <c r="G1">
        <v>2018</v>
      </c>
      <c r="H1" s="3">
        <v>2020</v>
      </c>
    </row>
    <row r="2" spans="1:8" x14ac:dyDescent="0.2">
      <c r="A2" t="s">
        <v>0</v>
      </c>
      <c r="B2" s="1">
        <v>4901938</v>
      </c>
      <c r="C2" s="1">
        <v>5050332</v>
      </c>
      <c r="D2" s="1">
        <v>5195972</v>
      </c>
      <c r="E2" s="1">
        <v>5352288</v>
      </c>
      <c r="F2" s="1">
        <v>5542211</v>
      </c>
      <c r="G2" s="1">
        <v>5696897</v>
      </c>
      <c r="H2" s="1">
        <v>5763976</v>
      </c>
    </row>
    <row r="3" spans="1:8" x14ac:dyDescent="0.2">
      <c r="A3" t="s">
        <v>1</v>
      </c>
      <c r="B3" s="1">
        <v>488130</v>
      </c>
      <c r="C3" s="1">
        <v>774071</v>
      </c>
      <c r="D3" s="1">
        <v>530119</v>
      </c>
      <c r="E3" s="1">
        <v>634181</v>
      </c>
      <c r="F3" s="1">
        <v>644723</v>
      </c>
      <c r="G3" s="1">
        <v>1161574</v>
      </c>
      <c r="H3" s="1">
        <v>1601524</v>
      </c>
    </row>
    <row r="4" spans="1:8" x14ac:dyDescent="0.2">
      <c r="A4" t="s">
        <v>2</v>
      </c>
      <c r="B4" s="1">
        <v>2422236</v>
      </c>
      <c r="C4" s="1">
        <v>1821028</v>
      </c>
      <c r="D4" s="1">
        <v>2596173</v>
      </c>
      <c r="E4" s="1">
        <v>2075837</v>
      </c>
      <c r="F4" s="1">
        <v>2855960</v>
      </c>
      <c r="G4" s="1">
        <v>2566784</v>
      </c>
      <c r="H4" s="1">
        <v>3252896</v>
      </c>
    </row>
    <row r="5" spans="1:8" x14ac:dyDescent="0.2">
      <c r="A5" t="s">
        <v>5</v>
      </c>
      <c r="B5" s="2">
        <f>B3/B2</f>
        <v>9.9578982843112257E-2</v>
      </c>
      <c r="C5" s="2">
        <f t="shared" ref="C5:H5" si="0">C3/C2</f>
        <v>0.15327130968815517</v>
      </c>
      <c r="D5" s="2">
        <f t="shared" si="0"/>
        <v>0.10202499166662175</v>
      </c>
      <c r="E5" s="2">
        <f t="shared" si="0"/>
        <v>0.11848783174597481</v>
      </c>
      <c r="F5" s="2">
        <f t="shared" si="0"/>
        <v>0.11632956594398879</v>
      </c>
      <c r="G5" s="2">
        <f t="shared" si="0"/>
        <v>0.20389591035260071</v>
      </c>
      <c r="H5" s="2">
        <f t="shared" si="0"/>
        <v>0.27785056703914102</v>
      </c>
    </row>
    <row r="6" spans="1:8" x14ac:dyDescent="0.2">
      <c r="A6" t="s">
        <v>6</v>
      </c>
      <c r="B6" s="2">
        <f>B4/B2</f>
        <v>0.49413844075547264</v>
      </c>
      <c r="C6" s="2">
        <f t="shared" ref="C6:H6" si="1">C4/C2</f>
        <v>0.36057589877259555</v>
      </c>
      <c r="D6" s="2">
        <f t="shared" si="1"/>
        <v>0.49965107587184843</v>
      </c>
      <c r="E6" s="2">
        <f t="shared" si="1"/>
        <v>0.38784105040685402</v>
      </c>
      <c r="F6" s="2">
        <f t="shared" si="1"/>
        <v>0.51531058633458737</v>
      </c>
      <c r="G6" s="2">
        <f t="shared" si="1"/>
        <v>0.45055826004928651</v>
      </c>
      <c r="H6" s="2">
        <f t="shared" si="1"/>
        <v>0.56434933108673602</v>
      </c>
    </row>
    <row r="7" spans="1:8" x14ac:dyDescent="0.2">
      <c r="A7" t="s">
        <v>7</v>
      </c>
      <c r="B7" s="2">
        <f>B5/B6</f>
        <v>0.20152041337012577</v>
      </c>
      <c r="C7" s="2">
        <f t="shared" ref="C7:H7" si="2">C5/C6</f>
        <v>0.42507363972437551</v>
      </c>
      <c r="D7" s="2">
        <f t="shared" si="2"/>
        <v>0.20419247869845344</v>
      </c>
      <c r="E7" s="2">
        <f t="shared" si="2"/>
        <v>0.30550616450135537</v>
      </c>
      <c r="F7" s="2">
        <f t="shared" si="2"/>
        <v>0.22574650905474869</v>
      </c>
      <c r="G7" s="2">
        <f t="shared" si="2"/>
        <v>0.45254061113050409</v>
      </c>
      <c r="H7" s="2">
        <f t="shared" si="2"/>
        <v>0.49233790443961312</v>
      </c>
    </row>
    <row r="8" spans="1:8" x14ac:dyDescent="0.2">
      <c r="A8" t="s">
        <v>8</v>
      </c>
      <c r="B8" t="s">
        <v>9</v>
      </c>
      <c r="C8" s="2">
        <f>(C2/B2)-1</f>
        <v>3.0272516706657759E-2</v>
      </c>
      <c r="D8" s="2">
        <f>(D2/C2)-1</f>
        <v>2.883770809523023E-2</v>
      </c>
      <c r="E8" s="2">
        <f t="shared" ref="E8:H8" si="3">(E2/D2)-1</f>
        <v>3.0084072816404683E-2</v>
      </c>
      <c r="F8" s="2">
        <f t="shared" si="3"/>
        <v>3.5484450761991804E-2</v>
      </c>
      <c r="G8" s="2">
        <f t="shared" si="3"/>
        <v>2.7910521631168583E-2</v>
      </c>
      <c r="H8" s="2">
        <f t="shared" si="3"/>
        <v>1.1774655571269665E-2</v>
      </c>
    </row>
    <row r="9" spans="1:8" x14ac:dyDescent="0.2">
      <c r="A9" t="s">
        <v>10</v>
      </c>
      <c r="B9" t="s">
        <v>9</v>
      </c>
      <c r="C9" s="2">
        <f>(C3/B3)-1</f>
        <v>0.58578862188351466</v>
      </c>
      <c r="D9" s="2">
        <f>(D3/C3)-1</f>
        <v>-0.31515455300611961</v>
      </c>
      <c r="E9" s="2">
        <f t="shared" ref="E9:H9" si="4">(E3/D3)-1</f>
        <v>0.19629932147310325</v>
      </c>
      <c r="F9" s="2">
        <f t="shared" si="4"/>
        <v>1.66230145652424E-2</v>
      </c>
      <c r="G9" s="2">
        <f t="shared" si="4"/>
        <v>0.80166366020756197</v>
      </c>
      <c r="H9" s="2">
        <f t="shared" si="4"/>
        <v>0.37875331231587483</v>
      </c>
    </row>
    <row r="10" spans="1:8" x14ac:dyDescent="0.2">
      <c r="A10" t="s">
        <v>11</v>
      </c>
      <c r="B10" t="s">
        <v>9</v>
      </c>
      <c r="C10" s="2">
        <f>(C4/B4)-1</f>
        <v>-0.24820372581366967</v>
      </c>
      <c r="D10" s="2">
        <f t="shared" ref="D10:H10" si="5">(D4/C4)-1</f>
        <v>0.4256634164878299</v>
      </c>
      <c r="E10" s="2">
        <f t="shared" si="5"/>
        <v>-0.20042423983301572</v>
      </c>
      <c r="F10" s="2">
        <f t="shared" si="5"/>
        <v>0.37581129924941115</v>
      </c>
      <c r="G10" s="2">
        <f t="shared" si="5"/>
        <v>-0.10125351895684809</v>
      </c>
      <c r="H10" s="2">
        <f t="shared" si="5"/>
        <v>0.26730414401835145</v>
      </c>
    </row>
    <row r="11" spans="1:8" x14ac:dyDescent="0.2">
      <c r="A11" t="s">
        <v>12</v>
      </c>
      <c r="B11" t="s">
        <v>9</v>
      </c>
      <c r="C11" s="2" t="s">
        <v>9</v>
      </c>
      <c r="D11" s="2">
        <f>(D3/B3)-1</f>
        <v>8.6020117591625089E-2</v>
      </c>
      <c r="E11" s="2" t="s">
        <v>9</v>
      </c>
      <c r="F11" s="2">
        <f>(F3/D3)-1</f>
        <v>0.21618542251834016</v>
      </c>
      <c r="G11" s="2" t="s">
        <v>9</v>
      </c>
      <c r="H11" s="2">
        <f>(H3/F3)-1</f>
        <v>1.4840497391903189</v>
      </c>
    </row>
    <row r="12" spans="1:8" x14ac:dyDescent="0.2">
      <c r="A12" t="s">
        <v>32</v>
      </c>
      <c r="B12" t="s">
        <v>9</v>
      </c>
      <c r="C12" s="2" t="s">
        <v>9</v>
      </c>
      <c r="D12" s="2">
        <f>(D4/B4)-1</f>
        <v>7.1808444759305035E-2</v>
      </c>
      <c r="E12" s="2" t="s">
        <v>9</v>
      </c>
      <c r="F12" s="2">
        <f>(F4/D4)-1</f>
        <v>0.10006536544367428</v>
      </c>
      <c r="G12" s="2" t="s">
        <v>9</v>
      </c>
      <c r="H12" s="2">
        <f>(H4/F4)-1</f>
        <v>0.13898513984789695</v>
      </c>
    </row>
    <row r="13" spans="1:8" x14ac:dyDescent="0.2">
      <c r="A13" t="s">
        <v>31</v>
      </c>
      <c r="B13" t="s">
        <v>9</v>
      </c>
      <c r="C13" s="2" t="s">
        <v>9</v>
      </c>
      <c r="D13" s="2">
        <f>(D2/B2)-1</f>
        <v>5.9983214801982321E-2</v>
      </c>
      <c r="E13" s="2" t="s">
        <v>9</v>
      </c>
      <c r="F13" s="2">
        <f>(F2/D2)-1</f>
        <v>6.6636040378970529E-2</v>
      </c>
      <c r="G13" s="2" t="s">
        <v>9</v>
      </c>
      <c r="H13" s="2">
        <f>(H2/F2)-1</f>
        <v>4.0013813981459645E-2</v>
      </c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t="s">
        <v>3</v>
      </c>
    </row>
    <row r="17" spans="1:1" x14ac:dyDescent="0.2">
      <c r="A17" t="s">
        <v>4</v>
      </c>
    </row>
    <row r="18" spans="1:1" x14ac:dyDescent="0.2">
      <c r="A18" s="4" t="s">
        <v>13</v>
      </c>
    </row>
  </sheetData>
  <hyperlinks>
    <hyperlink ref="A18" r:id="rId1" location="/summary" xr:uid="{00000000-0004-0000-0000-000000000000}"/>
  </hyperlinks>
  <pageMargins left="0.7" right="0.7" top="0.75" bottom="0.75" header="0.3" footer="0.3"/>
  <pageSetup orientation="portrait" horizontalDpi="144" verticalDpi="14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140" zoomScaleNormal="140" workbookViewId="0">
      <selection activeCell="C9" sqref="C9"/>
    </sheetView>
  </sheetViews>
  <sheetFormatPr baseColWidth="10" defaultColWidth="8.83203125" defaultRowHeight="15" x14ac:dyDescent="0.2"/>
  <cols>
    <col min="1" max="1" width="14.1640625" bestFit="1" customWidth="1"/>
    <col min="3" max="3" width="14.1640625" bestFit="1" customWidth="1"/>
  </cols>
  <sheetData>
    <row r="1" spans="1:3" x14ac:dyDescent="0.2">
      <c r="B1" t="s">
        <v>27</v>
      </c>
      <c r="C1" t="s">
        <v>28</v>
      </c>
    </row>
    <row r="2" spans="1:3" x14ac:dyDescent="0.2">
      <c r="A2" t="s">
        <v>14</v>
      </c>
      <c r="B2" s="1">
        <v>3217166</v>
      </c>
      <c r="C2" s="1">
        <f>B2-B16</f>
        <v>129300.30769230751</v>
      </c>
    </row>
    <row r="3" spans="1:3" x14ac:dyDescent="0.2">
      <c r="A3" t="s">
        <v>15</v>
      </c>
      <c r="B3" s="1">
        <v>3196713</v>
      </c>
      <c r="C3" s="1">
        <f>B3-B16</f>
        <v>108847.30769230751</v>
      </c>
    </row>
    <row r="4" spans="1:3" x14ac:dyDescent="0.2">
      <c r="A4" t="s">
        <v>16</v>
      </c>
      <c r="B4" s="1">
        <v>2990860</v>
      </c>
      <c r="C4" s="1">
        <f>B4-B16</f>
        <v>-97005.692307692487</v>
      </c>
    </row>
    <row r="5" spans="1:3" x14ac:dyDescent="0.2">
      <c r="A5" t="s">
        <v>17</v>
      </c>
      <c r="B5" s="1">
        <v>2996740</v>
      </c>
      <c r="C5" s="1">
        <f>B5-B16</f>
        <v>-91125.692307692487</v>
      </c>
    </row>
    <row r="6" spans="1:3" x14ac:dyDescent="0.2">
      <c r="A6" t="s">
        <v>18</v>
      </c>
      <c r="B6" s="1">
        <v>3119445</v>
      </c>
      <c r="C6" s="1">
        <f>B6-B16</f>
        <v>31579.307692307513</v>
      </c>
    </row>
    <row r="7" spans="1:3" x14ac:dyDescent="0.2">
      <c r="A7" t="s">
        <v>19</v>
      </c>
      <c r="B7" s="1">
        <v>3027541</v>
      </c>
      <c r="C7" s="1">
        <f>B7-B16</f>
        <v>-60324.692307692487</v>
      </c>
    </row>
    <row r="8" spans="1:3" x14ac:dyDescent="0.2">
      <c r="A8" t="s">
        <v>20</v>
      </c>
      <c r="B8" s="1">
        <v>3122982</v>
      </c>
      <c r="C8" s="1">
        <f>B8-B16</f>
        <v>35116.307692307513</v>
      </c>
    </row>
    <row r="9" spans="1:3" x14ac:dyDescent="0.2">
      <c r="A9" t="s">
        <v>21</v>
      </c>
      <c r="B9" s="1">
        <v>3106946</v>
      </c>
      <c r="C9" s="1">
        <f>B9-B16</f>
        <v>19080.307692307513</v>
      </c>
    </row>
    <row r="10" spans="1:3" x14ac:dyDescent="0.2">
      <c r="A10" t="s">
        <v>22</v>
      </c>
      <c r="B10" s="1">
        <v>3087302</v>
      </c>
      <c r="C10" s="1">
        <f>B10-B16</f>
        <v>-563.69230769248679</v>
      </c>
    </row>
    <row r="11" spans="1:3" x14ac:dyDescent="0.2">
      <c r="A11" t="s">
        <v>23</v>
      </c>
      <c r="B11" s="1">
        <v>3115481</v>
      </c>
      <c r="C11" s="1">
        <f>B11-B16</f>
        <v>27615.307692307513</v>
      </c>
    </row>
    <row r="12" spans="1:3" x14ac:dyDescent="0.2">
      <c r="A12" t="s">
        <v>24</v>
      </c>
      <c r="B12" s="1">
        <v>3112167</v>
      </c>
      <c r="C12" s="1">
        <f>B12-B16</f>
        <v>24301.307692307513</v>
      </c>
    </row>
    <row r="13" spans="1:3" x14ac:dyDescent="0.2">
      <c r="A13" t="s">
        <v>25</v>
      </c>
      <c r="B13" s="1">
        <v>2960019</v>
      </c>
      <c r="C13" s="1">
        <f>B13-B16</f>
        <v>-127846.69230769249</v>
      </c>
    </row>
    <row r="14" spans="1:3" x14ac:dyDescent="0.2">
      <c r="A14" t="s">
        <v>26</v>
      </c>
      <c r="B14" s="1">
        <v>3088892</v>
      </c>
      <c r="C14" s="1">
        <f>B14-B16</f>
        <v>1026.3076923075132</v>
      </c>
    </row>
    <row r="15" spans="1:3" x14ac:dyDescent="0.2">
      <c r="B15" s="1"/>
    </row>
    <row r="16" spans="1:3" x14ac:dyDescent="0.2">
      <c r="A16" t="s">
        <v>29</v>
      </c>
      <c r="B16">
        <f>AVERAGE(B2:B14)</f>
        <v>3087865.6923076925</v>
      </c>
    </row>
    <row r="17" spans="1:2" x14ac:dyDescent="0.2">
      <c r="A17" t="s">
        <v>30</v>
      </c>
      <c r="B17">
        <f>_xlfn.STDEV.P(B2:B14)</f>
        <v>73491.570970768342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TOT VOTES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Amy Grant</cp:lastModifiedBy>
  <dcterms:created xsi:type="dcterms:W3CDTF">2020-11-13T02:58:18Z</dcterms:created>
  <dcterms:modified xsi:type="dcterms:W3CDTF">2022-10-12T15:05:11Z</dcterms:modified>
</cp:coreProperties>
</file>