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9D1314E2-7A6C-0548-8D74-2049B5A949DD}" xr6:coauthVersionLast="47" xr6:coauthVersionMax="47" xr10:uidLastSave="{00000000-0000-0000-0000-000000000000}"/>
  <bookViews>
    <workbookView xWindow="500" yWindow="13260" windowWidth="23040" windowHeight="10820" tabRatio="680" firstSheet="1" activeTab="1" xr2:uid="{00000000-000D-0000-FFFF-FFFF00000000}"/>
  </bookViews>
  <sheets>
    <sheet name="Voter_Counts" sheetId="2" r:id="rId1"/>
    <sheet name="All_Accepted_Ballots_By_County" sheetId="3" r:id="rId2"/>
    <sheet name="All_Accepted_Ballots_GenderAge" sheetId="4" r:id="rId3"/>
    <sheet name="Accepted_Mail_Ballots_GenderAge" sheetId="5" r:id="rId4"/>
    <sheet name="In_Person_Ballots_GenderAge" sheetId="6" r:id="rId5"/>
    <sheet name="In_Person_by_Party_County" sheetId="8" r:id="rId6"/>
  </sheets>
  <definedNames>
    <definedName name="_xlnm._FilterDatabase" localSheetId="1" hidden="1">All_Accepted_Ballots_By_County!$L$1:$L$71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3" l="1"/>
  <c r="E67" i="3"/>
  <c r="F67" i="3"/>
  <c r="G67" i="3"/>
  <c r="H67" i="3"/>
  <c r="I67" i="3"/>
  <c r="J67" i="3"/>
  <c r="C67" i="3"/>
  <c r="B67" i="3" l="1"/>
  <c r="J10" i="5" l="1"/>
  <c r="J26" i="5"/>
  <c r="J27" i="5"/>
  <c r="J14" i="5"/>
  <c r="J23" i="5"/>
  <c r="J19" i="5"/>
  <c r="J20" i="5"/>
  <c r="J17" i="5"/>
  <c r="J16" i="5"/>
  <c r="J11" i="5"/>
  <c r="J7" i="5"/>
  <c r="J4" i="5"/>
  <c r="J28" i="5"/>
  <c r="J25" i="5"/>
  <c r="J18" i="5"/>
  <c r="J8" i="5"/>
  <c r="J5" i="5"/>
  <c r="J9" i="5"/>
  <c r="J29" i="5"/>
  <c r="G30" i="5"/>
  <c r="H30" i="5"/>
  <c r="J24" i="5"/>
  <c r="J15" i="5"/>
  <c r="J22" i="5"/>
  <c r="J6" i="5"/>
  <c r="J13" i="5"/>
  <c r="I67" i="8"/>
  <c r="H67" i="8"/>
  <c r="G67" i="8"/>
  <c r="F67" i="8"/>
  <c r="E67" i="8"/>
  <c r="D67" i="8"/>
  <c r="C67" i="8"/>
  <c r="B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9" i="6"/>
  <c r="J27" i="6"/>
  <c r="J26" i="6"/>
  <c r="J21" i="5" l="1"/>
  <c r="B30" i="5"/>
  <c r="D30" i="5"/>
  <c r="J67" i="8"/>
  <c r="J12" i="5"/>
  <c r="J30" i="5" s="1"/>
  <c r="I30" i="5"/>
  <c r="E30" i="5"/>
  <c r="C30" i="5"/>
  <c r="F30" i="5"/>
  <c r="J3" i="5"/>
  <c r="J28" i="6"/>
  <c r="G30" i="6"/>
  <c r="J4" i="6"/>
  <c r="J5" i="6"/>
  <c r="J6" i="6"/>
  <c r="B30" i="6"/>
  <c r="J8" i="6"/>
  <c r="J9" i="6"/>
  <c r="J10" i="6"/>
  <c r="J11" i="6"/>
  <c r="I30" i="6"/>
  <c r="H30" i="6"/>
  <c r="J13" i="6"/>
  <c r="J14" i="6"/>
  <c r="J15" i="6"/>
  <c r="J16" i="6"/>
  <c r="J17" i="6"/>
  <c r="J18" i="6"/>
  <c r="J19" i="6"/>
  <c r="J20" i="6"/>
  <c r="D30" i="6"/>
  <c r="J22" i="6"/>
  <c r="J24" i="6"/>
  <c r="J25" i="6"/>
  <c r="J23" i="6"/>
  <c r="J7" i="6"/>
  <c r="Z17" i="4"/>
  <c r="Z6" i="4"/>
  <c r="Z7" i="4"/>
  <c r="Z8" i="4"/>
  <c r="Z9" i="4"/>
  <c r="Z10" i="4"/>
  <c r="Z23" i="4"/>
  <c r="Z29" i="4"/>
  <c r="Z30" i="4"/>
  <c r="Z18" i="4"/>
  <c r="Z19" i="4"/>
  <c r="Z5" i="4"/>
  <c r="Z11" i="4"/>
  <c r="Z12" i="4"/>
  <c r="K4" i="3"/>
  <c r="L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3" i="3"/>
  <c r="L3" i="3" s="1"/>
  <c r="C4" i="2"/>
  <c r="D4" i="2"/>
  <c r="E4" i="2"/>
  <c r="F4" i="2"/>
  <c r="G4" i="2"/>
  <c r="H4" i="2"/>
  <c r="I4" i="2"/>
  <c r="B4" i="2"/>
  <c r="J3" i="2"/>
  <c r="J2" i="2"/>
  <c r="J4" i="2" s="1"/>
  <c r="F30" i="6" l="1"/>
  <c r="K67" i="3"/>
  <c r="L67" i="3" s="1"/>
  <c r="Z21" i="4"/>
  <c r="Z27" i="4"/>
  <c r="Z26" i="4"/>
  <c r="Z20" i="4"/>
  <c r="Z25" i="4"/>
  <c r="Z16" i="4"/>
  <c r="Z22" i="4"/>
  <c r="Z28" i="4"/>
  <c r="Z24" i="4"/>
  <c r="Z15" i="4"/>
  <c r="J21" i="6"/>
  <c r="E30" i="6"/>
  <c r="J3" i="6"/>
  <c r="J12" i="6"/>
  <c r="C30" i="6"/>
  <c r="Z13" i="4"/>
  <c r="Z14" i="4"/>
  <c r="D31" i="4"/>
  <c r="T31" i="4"/>
  <c r="X31" i="4"/>
  <c r="B31" i="4"/>
  <c r="E31" i="4"/>
  <c r="J30" i="6" l="1"/>
  <c r="Y31" i="4"/>
  <c r="N31" i="4"/>
  <c r="W31" i="4"/>
  <c r="F31" i="4"/>
  <c r="Q31" i="4"/>
  <c r="I31" i="4"/>
  <c r="G31" i="4"/>
  <c r="K31" i="4"/>
  <c r="L31" i="4"/>
  <c r="H31" i="4"/>
  <c r="C31" i="4"/>
  <c r="J31" i="4" l="1"/>
  <c r="R31" i="4"/>
  <c r="V31" i="4"/>
  <c r="M31" i="4"/>
  <c r="U31" i="4"/>
  <c r="S31" i="4"/>
  <c r="O31" i="4" l="1"/>
  <c r="Z4" i="4" l="1"/>
  <c r="Z31" i="4" s="1"/>
  <c r="P31" i="4"/>
</calcChain>
</file>

<file path=xl/sharedStrings.xml><?xml version="1.0" encoding="utf-8"?>
<sst xmlns="http://schemas.openxmlformats.org/spreadsheetml/2006/main" count="309" uniqueCount="108">
  <si>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</si>
  <si>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</si>
  <si>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</si>
  <si>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</si>
  <si>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</si>
  <si>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</si>
  <si>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</si>
  <si>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</si>
  <si>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</si>
  <si>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</si>
  <si>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</si>
  <si>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</si>
  <si>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</si>
  <si>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</si>
  <si>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</si>
  <si>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</si>
  <si>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</si>
  <si>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</si>
  <si>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</si>
  <si>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</si>
  <si>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</si>
  <si>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</si>
  <si>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</si>
  <si>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</si>
  <si>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</si>
  <si>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</si>
  <si>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</si>
  <si>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</si>
  <si>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</si>
  <si>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</si>
  <si>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</si>
  <si>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</si>
  <si>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</si>
  <si>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</si>
  <si>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</si>
  <si>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</si>
  <si>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</si>
  <si>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</si>
  <si>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</si>
  <si>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</si>
  <si>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</si>
  <si>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</si>
  <si>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</si>
  <si>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</si>
  <si>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</si>
  <si>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</si>
  <si>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</si>
  <si>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</si>
  <si>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</si>
  <si>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</si>
  <si>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</si>
  <si>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</si>
  <si>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</si>
  <si>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</si>
  <si>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</si>
  <si>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</si>
  <si>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</si>
  <si>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</si>
  <si>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</si>
  <si>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</si>
  <si>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</si>
  <si>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</si>
  <si>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</si>
  <si>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</si>
  <si>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</si>
  <si>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</si>
  <si>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</si>
  <si>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</si>
  <si>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</si>
  <si>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</si>
  <si>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</si>
  <si>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</si>
  <si>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</si>
  <si>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In Person</t>
  </si>
  <si>
    <t>Mail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</si>
  <si>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</si>
  <si>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</si>
  <si>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</si>
  <si>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</si>
  <si>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</si>
  <si>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</si>
  <si>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</si>
  <si>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</si>
  <si>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</si>
  <si>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</si>
  <si>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</si>
  <si>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Unknown</t>
  </si>
  <si>
    <t>LIB</t>
  </si>
  <si>
    <t>LIB Total</t>
  </si>
  <si>
    <t>UAF</t>
  </si>
  <si>
    <t>Voter Status</t>
  </si>
  <si>
    <t>ACN</t>
  </si>
  <si>
    <t>APV</t>
  </si>
  <si>
    <t>GRN</t>
  </si>
  <si>
    <t>UNI</t>
  </si>
  <si>
    <t>ACN Total</t>
  </si>
  <si>
    <t>DEM total</t>
  </si>
  <si>
    <t>GRN Total</t>
  </si>
  <si>
    <t>UAF Total</t>
  </si>
  <si>
    <t>UNI Total</t>
  </si>
  <si>
    <t>Gender/Age Range</t>
  </si>
  <si>
    <t>IN PERSON BALLOTS</t>
  </si>
  <si>
    <t>APV Total</t>
  </si>
  <si>
    <t>ACTIVE
VOTERS</t>
  </si>
  <si>
    <t>ACCEPTED MAIL BALLOTS</t>
  </si>
  <si>
    <t>ALL ACCEPTED BALLOTS - MAIL AND IN PERSON COMBINED</t>
  </si>
  <si>
    <t>Eligible Registered Voter Counts</t>
  </si>
  <si>
    <t>Ballots v.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</si>
</sst>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double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double">
        <color theme="8" tint="0.39994506668294322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/>
      <right/>
      <top/>
      <bottom style="double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double">
        <color theme="8" tint="0.39994506668294322"/>
      </left>
      <right style="thin">
        <color theme="8" tint="0.39991454817346722"/>
      </right>
      <top style="thin">
        <color theme="8" tint="0.39997558519241921"/>
      </top>
      <bottom style="thin">
        <color theme="8" tint="0.39991454817346722"/>
      </bottom>
      <diagonal/>
    </border>
    <border>
      <left style="double">
        <color theme="8" tint="0.399945066682943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1454817346722"/>
      </top>
      <bottom style="thin">
        <color theme="8" tint="0.39997558519241921"/>
      </bottom>
      <diagonal/>
    </border>
    <border>
      <left style="thin">
        <color indexed="64"/>
      </left>
      <right/>
      <top/>
      <bottom/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double">
        <color theme="8" tint="0.39994506668294322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 style="double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double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/>
      <bottom/>
      <diagonal/>
    </border>
    <border>
      <left style="double">
        <color theme="8" tint="0.39994506668294322"/>
      </left>
      <right style="thin">
        <color theme="8" tint="0.39997558519241921"/>
      </right>
      <top style="double">
        <color theme="8" tint="0.39994506668294322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1454817346722"/>
      </bottom>
      <diagonal/>
    </border>
    <border>
      <left style="thin">
        <color theme="8" tint="0.39994506668294322"/>
      </left>
      <right/>
      <top/>
      <bottom style="thin">
        <color theme="8" tint="0.39991454817346722"/>
      </bottom>
      <diagonal/>
    </border>
    <border>
      <left/>
      <right style="thin">
        <color theme="8" tint="0.39994506668294322"/>
      </right>
      <top/>
      <bottom style="thin">
        <color theme="8" tint="0.39991454817346722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1454817346722"/>
      </bottom>
      <diagonal/>
    </border>
    <border>
      <left style="thin">
        <color theme="8" tint="0.39997558519241921"/>
      </left>
      <right style="thin">
        <color theme="8" tint="0.39997558519241921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7558519241921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double">
        <color theme="8" tint="0.39994506668294322"/>
      </right>
      <top/>
      <bottom style="thin">
        <color theme="8" tint="0.39997558519241921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/>
    <xf numFmtId="0" fontId="0" fillId="0" borderId="0" xfId="0" applyFill="1"/>
    <xf numFmtId="0" fontId="2" fillId="0" borderId="0" xfId="1" applyFill="1"/>
    <xf numFmtId="0" fontId="0" fillId="0" borderId="2" xfId="0" applyBorder="1" applyAlignment="1">
      <alignment horizontal="left" indent="1"/>
    </xf>
    <xf numFmtId="0" fontId="2" fillId="2" borderId="3" xfId="1" applyFill="1" applyBorder="1"/>
    <xf numFmtId="0" fontId="2" fillId="2" borderId="4" xfId="1" applyFill="1" applyBorder="1"/>
    <xf numFmtId="0" fontId="0" fillId="0" borderId="6" xfId="0" applyBorder="1" applyAlignment="1">
      <alignment horizontal="left" indent="1"/>
    </xf>
    <xf numFmtId="0" fontId="3" fillId="9" borderId="5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3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1" fillId="2" borderId="2" xfId="1" applyNumberFormat="1" applyFont="1" applyFill="1" applyBorder="1" applyAlignment="1">
      <alignment horizontal="center"/>
    </xf>
    <xf numFmtId="3" fontId="1" fillId="3" borderId="2" xfId="1" applyNumberFormat="1" applyFont="1" applyFill="1" applyBorder="1" applyAlignment="1">
      <alignment horizontal="center"/>
    </xf>
    <xf numFmtId="3" fontId="1" fillId="4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/>
    <xf numFmtId="0" fontId="0" fillId="0" borderId="6" xfId="0" applyBorder="1" applyAlignment="1">
      <alignment horizontal="left"/>
    </xf>
    <xf numFmtId="3" fontId="0" fillId="0" borderId="6" xfId="0" applyNumberFormat="1" applyBorder="1"/>
    <xf numFmtId="0" fontId="3" fillId="3" borderId="11" xfId="0" applyFont="1" applyFill="1" applyBorder="1" applyAlignment="1">
      <alignment horizontal="left"/>
    </xf>
    <xf numFmtId="3" fontId="3" fillId="2" borderId="11" xfId="0" applyNumberFormat="1" applyFont="1" applyFill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0" fontId="3" fillId="9" borderId="1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9" borderId="8" xfId="0" applyFont="1" applyFill="1" applyBorder="1" applyAlignment="1">
      <alignment horizontal="center"/>
    </xf>
    <xf numFmtId="0" fontId="2" fillId="2" borderId="6" xfId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center"/>
    </xf>
    <xf numFmtId="0" fontId="0" fillId="2" borderId="6" xfId="0" applyFill="1" applyBorder="1"/>
    <xf numFmtId="3" fontId="3" fillId="3" borderId="10" xfId="0" applyNumberFormat="1" applyFont="1" applyFill="1" applyBorder="1"/>
    <xf numFmtId="3" fontId="3" fillId="3" borderId="10" xfId="0" applyNumberFormat="1" applyFont="1" applyFill="1" applyBorder="1" applyAlignment="1">
      <alignment horizontal="center"/>
    </xf>
    <xf numFmtId="3" fontId="3" fillId="3" borderId="17" xfId="0" applyNumberFormat="1" applyFont="1" applyFill="1" applyBorder="1"/>
    <xf numFmtId="3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3" fillId="3" borderId="2" xfId="0" applyNumberFormat="1" applyFont="1" applyFill="1" applyBorder="1" applyAlignment="1">
      <alignment horizontal="left"/>
    </xf>
    <xf numFmtId="3" fontId="3" fillId="3" borderId="2" xfId="0" applyNumberFormat="1" applyFont="1" applyFill="1" applyBorder="1"/>
    <xf numFmtId="3" fontId="3" fillId="3" borderId="2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3" borderId="23" xfId="0" applyNumberFormat="1" applyFont="1" applyFill="1" applyBorder="1"/>
    <xf numFmtId="3" fontId="3" fillId="3" borderId="22" xfId="0" applyNumberFormat="1" applyFont="1" applyFill="1" applyBorder="1"/>
    <xf numFmtId="3" fontId="3" fillId="3" borderId="6" xfId="0" applyNumberFormat="1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3" fontId="3" fillId="0" borderId="25" xfId="0" applyNumberFormat="1" applyFont="1" applyBorder="1"/>
    <xf numFmtId="3" fontId="3" fillId="3" borderId="25" xfId="0" applyNumberFormat="1" applyFont="1" applyFill="1" applyBorder="1"/>
    <xf numFmtId="3" fontId="3" fillId="2" borderId="6" xfId="0" applyNumberFormat="1" applyFont="1" applyFill="1" applyBorder="1" applyAlignment="1"/>
    <xf numFmtId="3" fontId="3" fillId="3" borderId="26" xfId="0" applyNumberFormat="1" applyFont="1" applyFill="1" applyBorder="1" applyAlignment="1">
      <alignment horizontal="center"/>
    </xf>
    <xf numFmtId="3" fontId="3" fillId="2" borderId="27" xfId="0" applyNumberFormat="1" applyFont="1" applyFill="1" applyBorder="1" applyAlignment="1"/>
    <xf numFmtId="3" fontId="3" fillId="3" borderId="28" xfId="0" applyNumberFormat="1" applyFont="1" applyFill="1" applyBorder="1" applyAlignment="1">
      <alignment horizontal="center"/>
    </xf>
    <xf numFmtId="3" fontId="4" fillId="7" borderId="1" xfId="0" applyNumberFormat="1" applyFont="1" applyFill="1" applyBorder="1"/>
    <xf numFmtId="3" fontId="4" fillId="6" borderId="1" xfId="0" applyNumberFormat="1" applyFont="1" applyFill="1" applyBorder="1" applyAlignment="1">
      <alignment horizontal="center"/>
    </xf>
    <xf numFmtId="3" fontId="4" fillId="6" borderId="24" xfId="0" applyNumberFormat="1" applyFont="1" applyFill="1" applyBorder="1" applyAlignment="1">
      <alignment horizontal="center"/>
    </xf>
    <xf numFmtId="3" fontId="4" fillId="8" borderId="2" xfId="0" applyNumberFormat="1" applyFont="1" applyFill="1" applyBorder="1"/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/>
    <xf numFmtId="3" fontId="4" fillId="7" borderId="1" xfId="0" quotePrefix="1" applyNumberFormat="1" applyFont="1" applyFill="1" applyBorder="1"/>
    <xf numFmtId="3" fontId="4" fillId="7" borderId="1" xfId="0" applyNumberFormat="1" applyFont="1" applyFill="1" applyBorder="1" applyAlignment="1">
      <alignment horizontal="center"/>
    </xf>
    <xf numFmtId="3" fontId="4" fillId="6" borderId="18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0" borderId="2" xfId="0" applyFont="1" applyFill="1" applyBorder="1" applyAlignment="1">
      <alignment horizontal="left" indent="1"/>
    </xf>
    <xf numFmtId="3" fontId="4" fillId="6" borderId="2" xfId="0" applyNumberFormat="1" applyFont="1" applyFill="1" applyBorder="1" applyAlignment="1">
      <alignment horizontal="left"/>
    </xf>
    <xf numFmtId="0" fontId="0" fillId="0" borderId="30" xfId="0" applyFont="1" applyFill="1" applyBorder="1"/>
    <xf numFmtId="3" fontId="0" fillId="0" borderId="30" xfId="0" applyNumberFormat="1" applyFont="1" applyFill="1" applyBorder="1" applyAlignment="1">
      <alignment horizontal="right"/>
    </xf>
    <xf numFmtId="3" fontId="4" fillId="8" borderId="30" xfId="0" applyNumberFormat="1" applyFont="1" applyFill="1" applyBorder="1"/>
    <xf numFmtId="3" fontId="0" fillId="0" borderId="30" xfId="0" applyNumberFormat="1" applyFont="1" applyFill="1" applyBorder="1"/>
    <xf numFmtId="3" fontId="4" fillId="8" borderId="14" xfId="0" applyNumberFormat="1" applyFont="1" applyFill="1" applyBorder="1"/>
    <xf numFmtId="3" fontId="4" fillId="8" borderId="32" xfId="0" applyNumberFormat="1" applyFont="1" applyFill="1" applyBorder="1"/>
    <xf numFmtId="3" fontId="4" fillId="6" borderId="27" xfId="0" applyNumberFormat="1" applyFont="1" applyFill="1" applyBorder="1" applyAlignment="1"/>
    <xf numFmtId="3" fontId="4" fillId="0" borderId="25" xfId="0" applyNumberFormat="1" applyFont="1" applyFill="1" applyBorder="1"/>
    <xf numFmtId="3" fontId="4" fillId="0" borderId="31" xfId="0" applyNumberFormat="1" applyFont="1" applyFill="1" applyBorder="1"/>
    <xf numFmtId="3" fontId="4" fillId="6" borderId="35" xfId="0" applyNumberFormat="1" applyFont="1" applyFill="1" applyBorder="1"/>
    <xf numFmtId="3" fontId="4" fillId="6" borderId="34" xfId="0" applyNumberFormat="1" applyFont="1" applyFill="1" applyBorder="1"/>
    <xf numFmtId="0" fontId="3" fillId="9" borderId="38" xfId="0" applyFont="1" applyFill="1" applyBorder="1"/>
    <xf numFmtId="0" fontId="3" fillId="9" borderId="37" xfId="0" applyFont="1" applyFill="1" applyBorder="1" applyAlignment="1">
      <alignment horizontal="center"/>
    </xf>
    <xf numFmtId="0" fontId="3" fillId="9" borderId="39" xfId="0" applyFont="1" applyFill="1" applyBorder="1"/>
    <xf numFmtId="0" fontId="3" fillId="0" borderId="43" xfId="0" applyFont="1" applyBorder="1" applyAlignment="1">
      <alignment horizontal="left"/>
    </xf>
    <xf numFmtId="3" fontId="4" fillId="6" borderId="10" xfId="0" applyNumberFormat="1" applyFont="1" applyFill="1" applyBorder="1"/>
    <xf numFmtId="3" fontId="4" fillId="0" borderId="44" xfId="0" applyNumberFormat="1" applyFont="1" applyFill="1" applyBorder="1" applyAlignment="1">
      <alignment horizontal="left"/>
    </xf>
    <xf numFmtId="3" fontId="4" fillId="0" borderId="44" xfId="0" applyNumberFormat="1" applyFont="1" applyFill="1" applyBorder="1"/>
    <xf numFmtId="3" fontId="4" fillId="8" borderId="44" xfId="0" applyNumberFormat="1" applyFont="1" applyFill="1" applyBorder="1"/>
    <xf numFmtId="3" fontId="4" fillId="8" borderId="45" xfId="0" applyNumberFormat="1" applyFont="1" applyFill="1" applyBorder="1"/>
    <xf numFmtId="3" fontId="4" fillId="0" borderId="46" xfId="0" applyNumberFormat="1" applyFont="1" applyFill="1" applyBorder="1"/>
    <xf numFmtId="3" fontId="0" fillId="0" borderId="10" xfId="0" applyNumberFormat="1" applyFont="1" applyFill="1" applyBorder="1" applyAlignment="1">
      <alignment horizontal="left" indent="1"/>
    </xf>
    <xf numFmtId="3" fontId="0" fillId="0" borderId="10" xfId="0" applyNumberFormat="1" applyFont="1" applyFill="1" applyBorder="1"/>
    <xf numFmtId="3" fontId="0" fillId="0" borderId="10" xfId="0" applyNumberFormat="1" applyFont="1" applyFill="1" applyBorder="1" applyAlignment="1">
      <alignment horizontal="right"/>
    </xf>
    <xf numFmtId="3" fontId="4" fillId="8" borderId="10" xfId="0" applyNumberFormat="1" applyFont="1" applyFill="1" applyBorder="1"/>
    <xf numFmtId="0" fontId="0" fillId="0" borderId="10" xfId="0" applyFont="1" applyFill="1" applyBorder="1"/>
    <xf numFmtId="3" fontId="4" fillId="8" borderId="35" xfId="0" applyNumberFormat="1" applyFont="1" applyFill="1" applyBorder="1"/>
    <xf numFmtId="3" fontId="4" fillId="0" borderId="28" xfId="0" applyNumberFormat="1" applyFont="1" applyFill="1" applyBorder="1"/>
    <xf numFmtId="0" fontId="0" fillId="0" borderId="6" xfId="0" applyFont="1" applyFill="1" applyBorder="1" applyAlignment="1">
      <alignment horizontal="left" indent="1"/>
    </xf>
    <xf numFmtId="3" fontId="0" fillId="0" borderId="6" xfId="0" applyNumberFormat="1" applyFont="1" applyFill="1" applyBorder="1"/>
    <xf numFmtId="3" fontId="0" fillId="0" borderId="6" xfId="0" applyNumberFormat="1" applyFont="1" applyFill="1" applyBorder="1" applyAlignment="1">
      <alignment horizontal="right"/>
    </xf>
    <xf numFmtId="3" fontId="4" fillId="8" borderId="6" xfId="0" applyNumberFormat="1" applyFont="1" applyFill="1" applyBorder="1"/>
    <xf numFmtId="0" fontId="0" fillId="0" borderId="6" xfId="0" applyFont="1" applyFill="1" applyBorder="1"/>
    <xf numFmtId="3" fontId="4" fillId="8" borderId="26" xfId="0" applyNumberFormat="1" applyFont="1" applyFill="1" applyBorder="1"/>
    <xf numFmtId="3" fontId="4" fillId="0" borderId="27" xfId="0" applyNumberFormat="1" applyFont="1" applyFill="1" applyBorder="1"/>
    <xf numFmtId="0" fontId="4" fillId="0" borderId="44" xfId="0" applyFont="1" applyFill="1" applyBorder="1" applyAlignment="1">
      <alignment horizontal="left"/>
    </xf>
    <xf numFmtId="3" fontId="4" fillId="0" borderId="44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left" indent="1"/>
    </xf>
    <xf numFmtId="3" fontId="3" fillId="3" borderId="48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right"/>
    </xf>
    <xf numFmtId="3" fontId="3" fillId="3" borderId="16" xfId="0" applyNumberFormat="1" applyFont="1" applyFill="1" applyBorder="1"/>
    <xf numFmtId="3" fontId="3" fillId="3" borderId="47" xfId="0" applyNumberFormat="1" applyFont="1" applyFill="1" applyBorder="1"/>
    <xf numFmtId="3" fontId="0" fillId="0" borderId="47" xfId="0" applyNumberFormat="1" applyBorder="1" applyAlignment="1">
      <alignment horizontal="right"/>
    </xf>
    <xf numFmtId="3" fontId="3" fillId="0" borderId="13" xfId="0" applyNumberFormat="1" applyFont="1" applyBorder="1"/>
    <xf numFmtId="3" fontId="3" fillId="0" borderId="7" xfId="0" applyNumberFormat="1" applyFont="1" applyBorder="1"/>
    <xf numFmtId="3" fontId="3" fillId="9" borderId="5" xfId="0" applyNumberFormat="1" applyFont="1" applyFill="1" applyBorder="1"/>
    <xf numFmtId="3" fontId="3" fillId="0" borderId="36" xfId="0" applyNumberFormat="1" applyFont="1" applyBorder="1"/>
    <xf numFmtId="3" fontId="3" fillId="0" borderId="43" xfId="0" applyNumberFormat="1" applyFont="1" applyBorder="1"/>
    <xf numFmtId="10" fontId="0" fillId="0" borderId="0" xfId="0" applyNumberFormat="1"/>
    <xf numFmtId="10" fontId="0" fillId="10" borderId="0" xfId="0" applyNumberFormat="1" applyFill="1"/>
    <xf numFmtId="3" fontId="3" fillId="2" borderId="49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3" fillId="2" borderId="29" xfId="1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6" borderId="14" xfId="0" applyNumberFormat="1" applyFont="1" applyFill="1" applyBorder="1" applyAlignment="1">
      <alignment horizontal="center"/>
    </xf>
    <xf numFmtId="3" fontId="4" fillId="6" borderId="33" xfId="0" applyNumberFormat="1" applyFont="1" applyFill="1" applyBorder="1" applyAlignment="1">
      <alignment horizontal="center"/>
    </xf>
    <xf numFmtId="3" fontId="4" fillId="6" borderId="16" xfId="0" applyNumberFormat="1" applyFont="1" applyFill="1" applyBorder="1" applyAlignment="1">
      <alignment horizontal="center"/>
    </xf>
    <xf numFmtId="3" fontId="4" fillId="6" borderId="17" xfId="0" applyNumberFormat="1" applyFont="1" applyFill="1" applyBorder="1"/>
    <xf numFmtId="0" fontId="3" fillId="2" borderId="40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2" borderId="42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7"/>
  <sheetViews>
    <sheetView zoomScale="150" zoomScaleNormal="150" workbookViewId="0">
      <pane xSplit="1" ySplit="1" topLeftCell="B2" activePane="bottomRight" state="frozen"/>
      <selection activeCell="B5" sqref="B5"/>
      <selection pane="topRight" activeCell="B5" sqref="B5"/>
      <selection pane="bottomLeft" activeCell="B5" sqref="B5"/>
      <selection pane="bottomRight" activeCell="G2" sqref="G2"/>
    </sheetView>
  </sheetViews>
  <sheetFormatPr baseColWidth="10" defaultColWidth="8.6640625" defaultRowHeight="15" x14ac:dyDescent="0.2"/>
  <cols>
    <col min="1" max="1" width="14.1640625" style="1" bestFit="1" customWidth="1"/>
    <col min="2" max="7" width="11.5" style="1" customWidth="1"/>
    <col min="8" max="8" width="14" style="1" bestFit="1" customWidth="1"/>
    <col min="9" max="9" width="5.5" style="1" bestFit="1" customWidth="1"/>
    <col min="10" max="10" width="11.1640625" style="1" bestFit="1" customWidth="1"/>
    <col min="11" max="11" width="4.5" style="1" bestFit="1" customWidth="1"/>
    <col min="12" max="12" width="8" style="1" bestFit="1" customWidth="1"/>
    <col min="13" max="13" width="7.33203125" style="1" bestFit="1" customWidth="1"/>
    <col min="14" max="14" width="11.33203125" style="1" bestFit="1" customWidth="1"/>
    <col min="15" max="15" width="4.1640625" style="1" bestFit="1" customWidth="1"/>
    <col min="16" max="16" width="5" style="1" bestFit="1" customWidth="1"/>
    <col min="17" max="17" width="4.5" style="1" bestFit="1" customWidth="1"/>
    <col min="18" max="18" width="8" style="1" bestFit="1" customWidth="1"/>
    <col min="19" max="19" width="9.5" style="1" bestFit="1" customWidth="1"/>
    <col min="20" max="20" width="7.33203125" style="1" bestFit="1" customWidth="1"/>
    <col min="21" max="21" width="9.33203125" style="1" bestFit="1" customWidth="1"/>
    <col min="22" max="22" width="11.33203125" style="1" bestFit="1" customWidth="1"/>
    <col min="23" max="16384" width="8.6640625" style="1"/>
  </cols>
  <sheetData>
    <row r="1" spans="1:22" x14ac:dyDescent="0.2">
      <c r="A1" s="16" t="s">
        <v>90</v>
      </c>
      <c r="B1" s="17" t="s">
        <v>91</v>
      </c>
      <c r="C1" s="17" t="s">
        <v>92</v>
      </c>
      <c r="D1" s="17" t="s">
        <v>0</v>
      </c>
      <c r="E1" s="17" t="s">
        <v>93</v>
      </c>
      <c r="F1" s="17" t="s">
        <v>1</v>
      </c>
      <c r="G1" s="17" t="s">
        <v>2</v>
      </c>
      <c r="H1" s="18" t="s">
        <v>89</v>
      </c>
      <c r="I1" s="16" t="s">
        <v>94</v>
      </c>
      <c r="J1" s="16" t="s">
        <v>6</v>
      </c>
      <c r="K1"/>
      <c r="L1"/>
      <c r="M1"/>
      <c r="N1"/>
      <c r="O1"/>
      <c r="P1"/>
      <c r="Q1"/>
      <c r="R1"/>
      <c r="S1"/>
      <c r="T1"/>
      <c r="U1"/>
      <c r="V1"/>
    </row>
    <row r="2" spans="1:22" x14ac:dyDescent="0.2">
      <c r="A2" s="19" t="s">
        <v>4</v>
      </c>
      <c r="B2" s="20">
        <v>12120</v>
      </c>
      <c r="C2" s="20">
        <v>3282</v>
      </c>
      <c r="D2" s="20">
        <v>1139084</v>
      </c>
      <c r="E2" s="20">
        <v>8962</v>
      </c>
      <c r="F2" s="20">
        <v>42934</v>
      </c>
      <c r="G2" s="20">
        <v>1038634</v>
      </c>
      <c r="H2" s="20">
        <v>1555687</v>
      </c>
      <c r="I2" s="20">
        <v>3059</v>
      </c>
      <c r="J2" s="20">
        <f>SUM(B2:I2)</f>
        <v>3803762</v>
      </c>
      <c r="K2"/>
      <c r="L2"/>
      <c r="M2"/>
      <c r="N2"/>
      <c r="O2"/>
      <c r="P2"/>
      <c r="Q2"/>
      <c r="R2"/>
      <c r="S2"/>
      <c r="T2"/>
      <c r="U2"/>
      <c r="V2"/>
    </row>
    <row r="3" spans="1:22" ht="16" thickBot="1" x14ac:dyDescent="0.25">
      <c r="A3" s="21" t="s">
        <v>5</v>
      </c>
      <c r="B3" s="22">
        <v>1814</v>
      </c>
      <c r="C3" s="22">
        <v>75</v>
      </c>
      <c r="D3" s="22">
        <v>104215</v>
      </c>
      <c r="E3" s="22">
        <v>1799</v>
      </c>
      <c r="F3" s="22">
        <v>7147</v>
      </c>
      <c r="G3" s="22">
        <v>100072</v>
      </c>
      <c r="H3" s="22">
        <v>192352</v>
      </c>
      <c r="I3" s="22">
        <v>292</v>
      </c>
      <c r="J3" s="20">
        <f>SUM(B3:I3)</f>
        <v>407766</v>
      </c>
      <c r="K3"/>
      <c r="L3"/>
      <c r="M3"/>
      <c r="N3"/>
      <c r="O3"/>
      <c r="P3"/>
      <c r="Q3"/>
      <c r="R3"/>
      <c r="S3"/>
      <c r="T3"/>
      <c r="U3"/>
      <c r="V3"/>
    </row>
    <row r="4" spans="1:22" ht="16" thickTop="1" x14ac:dyDescent="0.2">
      <c r="A4" s="23" t="s">
        <v>6</v>
      </c>
      <c r="B4" s="24">
        <f>SUM(B2:B3)</f>
        <v>13934</v>
      </c>
      <c r="C4" s="24">
        <f t="shared" ref="C4:I4" si="0">SUM(C2:C3)</f>
        <v>3357</v>
      </c>
      <c r="D4" s="24">
        <f t="shared" si="0"/>
        <v>1243299</v>
      </c>
      <c r="E4" s="24">
        <f t="shared" si="0"/>
        <v>10761</v>
      </c>
      <c r="F4" s="24">
        <f t="shared" si="0"/>
        <v>50081</v>
      </c>
      <c r="G4" s="24">
        <f t="shared" si="0"/>
        <v>1138706</v>
      </c>
      <c r="H4" s="24">
        <f t="shared" si="0"/>
        <v>1748039</v>
      </c>
      <c r="I4" s="24">
        <f t="shared" si="0"/>
        <v>3351</v>
      </c>
      <c r="J4" s="24">
        <f>SUM(J2:J3)</f>
        <v>4211528</v>
      </c>
      <c r="K4"/>
      <c r="L4"/>
      <c r="M4"/>
      <c r="N4"/>
      <c r="O4"/>
      <c r="P4"/>
      <c r="Q4"/>
      <c r="R4"/>
      <c r="S4"/>
      <c r="T4"/>
      <c r="U4"/>
      <c r="V4"/>
    </row>
    <row r="5" spans="1:22" s="6" customForma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">
      <c r="A6" s="2" t="s">
        <v>106</v>
      </c>
      <c r="K6"/>
      <c r="L6"/>
      <c r="M6"/>
      <c r="N6"/>
      <c r="O6"/>
      <c r="P6"/>
      <c r="Q6"/>
      <c r="R6"/>
      <c r="S6"/>
      <c r="T6"/>
      <c r="U6"/>
      <c r="V6"/>
    </row>
    <row r="7" spans="1:22" x14ac:dyDescent="0.2">
      <c r="A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71"/>
  <sheetViews>
    <sheetView tabSelected="1" zoomScale="150" zoomScaleNormal="15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baseColWidth="10" defaultColWidth="13.33203125" defaultRowHeight="15" x14ac:dyDescent="0.2"/>
  <cols>
    <col min="1" max="1" width="11.5" style="4" bestFit="1" customWidth="1"/>
    <col min="2" max="10" width="11.33203125" style="4" customWidth="1"/>
    <col min="11" max="11" width="11.33203125" style="4" bestFit="1" customWidth="1"/>
    <col min="12" max="12" width="12.1640625" style="4" bestFit="1" customWidth="1"/>
    <col min="13" max="13" width="9.5" style="4" bestFit="1" customWidth="1"/>
    <col min="14" max="14" width="7" style="4" bestFit="1" customWidth="1"/>
    <col min="15" max="15" width="9.1640625" style="4" bestFit="1" customWidth="1"/>
    <col min="16" max="16" width="6.83203125" style="4" bestFit="1" customWidth="1"/>
    <col min="17" max="17" width="11.33203125" style="4" bestFit="1" customWidth="1"/>
    <col min="18" max="16384" width="13.33203125" style="4"/>
  </cols>
  <sheetData>
    <row r="1" spans="1:17" x14ac:dyDescent="0.2">
      <c r="A1" s="53"/>
      <c r="B1" s="120" t="s">
        <v>103</v>
      </c>
      <c r="C1" s="122" t="s">
        <v>105</v>
      </c>
      <c r="D1" s="122"/>
      <c r="E1" s="122"/>
      <c r="F1" s="122"/>
      <c r="G1" s="122"/>
      <c r="H1" s="122"/>
      <c r="I1" s="122"/>
      <c r="J1" s="123"/>
      <c r="K1" s="55"/>
    </row>
    <row r="2" spans="1:17" x14ac:dyDescent="0.2">
      <c r="A2" s="35" t="s">
        <v>7</v>
      </c>
      <c r="B2" s="121"/>
      <c r="C2" s="108" t="s">
        <v>91</v>
      </c>
      <c r="D2" s="49" t="s">
        <v>92</v>
      </c>
      <c r="E2" s="49" t="s">
        <v>0</v>
      </c>
      <c r="F2" s="49" t="s">
        <v>93</v>
      </c>
      <c r="G2" s="49" t="s">
        <v>1</v>
      </c>
      <c r="H2" s="49" t="s">
        <v>2</v>
      </c>
      <c r="I2" s="49" t="s">
        <v>89</v>
      </c>
      <c r="J2" s="54" t="s">
        <v>94</v>
      </c>
      <c r="K2" s="56" t="s">
        <v>6</v>
      </c>
      <c r="L2" s="43" t="s">
        <v>107</v>
      </c>
      <c r="M2"/>
      <c r="N2"/>
      <c r="O2"/>
      <c r="P2"/>
      <c r="Q2"/>
    </row>
    <row r="3" spans="1:17" x14ac:dyDescent="0.2">
      <c r="A3" s="38" t="s">
        <v>8</v>
      </c>
      <c r="B3" s="112">
        <v>289745</v>
      </c>
      <c r="C3" s="109">
        <v>816</v>
      </c>
      <c r="D3" s="39">
        <v>261</v>
      </c>
      <c r="E3" s="39">
        <v>82069</v>
      </c>
      <c r="F3" s="39">
        <v>422</v>
      </c>
      <c r="G3" s="39">
        <v>2476</v>
      </c>
      <c r="H3" s="39">
        <v>57284</v>
      </c>
      <c r="I3" s="39">
        <v>95488</v>
      </c>
      <c r="J3" s="50">
        <v>212</v>
      </c>
      <c r="K3" s="51">
        <f>SUM(C3:J3)</f>
        <v>239028</v>
      </c>
      <c r="L3" s="118">
        <f>K3/B3</f>
        <v>0.82495987851386565</v>
      </c>
      <c r="M3"/>
      <c r="N3"/>
      <c r="O3"/>
      <c r="P3"/>
      <c r="Q3"/>
    </row>
    <row r="4" spans="1:17" x14ac:dyDescent="0.2">
      <c r="A4" s="38" t="s">
        <v>9</v>
      </c>
      <c r="B4" s="112">
        <v>9546</v>
      </c>
      <c r="C4" s="109">
        <v>34</v>
      </c>
      <c r="D4" s="39">
        <v>4</v>
      </c>
      <c r="E4" s="39">
        <v>2754</v>
      </c>
      <c r="F4" s="39">
        <v>11</v>
      </c>
      <c r="G4" s="39">
        <v>53</v>
      </c>
      <c r="H4" s="39">
        <v>2487</v>
      </c>
      <c r="I4" s="39">
        <v>2573</v>
      </c>
      <c r="J4" s="50">
        <v>7</v>
      </c>
      <c r="K4" s="51">
        <f t="shared" ref="K4:K66" si="0">SUM(C4:J4)</f>
        <v>7923</v>
      </c>
      <c r="L4" s="118">
        <f>K4/B4</f>
        <v>0.82998114393463229</v>
      </c>
      <c r="M4"/>
      <c r="N4"/>
      <c r="O4"/>
      <c r="P4"/>
      <c r="Q4"/>
    </row>
    <row r="5" spans="1:17" x14ac:dyDescent="0.2">
      <c r="A5" s="38" t="s">
        <v>10</v>
      </c>
      <c r="B5" s="112">
        <v>412005</v>
      </c>
      <c r="C5" s="109">
        <v>799</v>
      </c>
      <c r="D5" s="39">
        <v>307</v>
      </c>
      <c r="E5" s="39">
        <v>121287</v>
      </c>
      <c r="F5" s="39">
        <v>629</v>
      </c>
      <c r="G5" s="39">
        <v>3617</v>
      </c>
      <c r="H5" s="39">
        <v>89489</v>
      </c>
      <c r="I5" s="39">
        <v>137854</v>
      </c>
      <c r="J5" s="50">
        <v>236</v>
      </c>
      <c r="K5" s="51">
        <f t="shared" si="0"/>
        <v>354218</v>
      </c>
      <c r="L5" s="118">
        <f>K5/B5</f>
        <v>0.85974199342240987</v>
      </c>
      <c r="M5"/>
      <c r="N5"/>
      <c r="O5"/>
      <c r="P5"/>
      <c r="Q5"/>
    </row>
    <row r="6" spans="1:17" x14ac:dyDescent="0.2">
      <c r="A6" s="38" t="s">
        <v>11</v>
      </c>
      <c r="B6" s="112">
        <v>10607</v>
      </c>
      <c r="C6" s="109">
        <v>27</v>
      </c>
      <c r="D6" s="39">
        <v>1</v>
      </c>
      <c r="E6" s="39">
        <v>1965</v>
      </c>
      <c r="F6" s="39">
        <v>18</v>
      </c>
      <c r="G6" s="39">
        <v>78</v>
      </c>
      <c r="H6" s="39">
        <v>3942</v>
      </c>
      <c r="I6" s="39">
        <v>3204</v>
      </c>
      <c r="J6" s="50">
        <v>2</v>
      </c>
      <c r="K6" s="51">
        <f t="shared" si="0"/>
        <v>9237</v>
      </c>
      <c r="L6" s="118">
        <f t="shared" ref="L6:L67" si="1">K6/B6</f>
        <v>0.8708400113132837</v>
      </c>
      <c r="M6"/>
      <c r="N6"/>
      <c r="O6"/>
      <c r="P6"/>
      <c r="Q6"/>
    </row>
    <row r="7" spans="1:17" x14ac:dyDescent="0.2">
      <c r="A7" s="38" t="s">
        <v>12</v>
      </c>
      <c r="B7" s="112">
        <v>2651</v>
      </c>
      <c r="C7" s="109">
        <v>7</v>
      </c>
      <c r="D7" s="39">
        <v>2</v>
      </c>
      <c r="E7" s="39">
        <v>343</v>
      </c>
      <c r="F7" s="39">
        <v>4</v>
      </c>
      <c r="G7" s="39">
        <v>16</v>
      </c>
      <c r="H7" s="39">
        <v>1257</v>
      </c>
      <c r="I7" s="39">
        <v>615</v>
      </c>
      <c r="J7" s="50">
        <v>1</v>
      </c>
      <c r="K7" s="51">
        <f t="shared" si="0"/>
        <v>2245</v>
      </c>
      <c r="L7" s="118">
        <f t="shared" si="1"/>
        <v>0.84685024519049412</v>
      </c>
      <c r="M7"/>
      <c r="N7"/>
      <c r="O7"/>
      <c r="P7"/>
      <c r="Q7"/>
    </row>
    <row r="8" spans="1:17" x14ac:dyDescent="0.2">
      <c r="A8" s="38" t="s">
        <v>13</v>
      </c>
      <c r="B8" s="112">
        <v>2817</v>
      </c>
      <c r="C8" s="109">
        <v>10</v>
      </c>
      <c r="D8" s="39">
        <v>5</v>
      </c>
      <c r="E8" s="39">
        <v>575</v>
      </c>
      <c r="F8" s="39">
        <v>3</v>
      </c>
      <c r="G8" s="39">
        <v>19</v>
      </c>
      <c r="H8" s="39">
        <v>1004</v>
      </c>
      <c r="I8" s="39">
        <v>677</v>
      </c>
      <c r="J8" s="50">
        <v>2</v>
      </c>
      <c r="K8" s="51">
        <f t="shared" si="0"/>
        <v>2295</v>
      </c>
      <c r="L8" s="118">
        <f t="shared" si="1"/>
        <v>0.81469648562300323</v>
      </c>
      <c r="M8"/>
      <c r="N8"/>
      <c r="O8"/>
      <c r="P8"/>
      <c r="Q8"/>
    </row>
    <row r="9" spans="1:17" x14ac:dyDescent="0.2">
      <c r="A9" s="38" t="s">
        <v>14</v>
      </c>
      <c r="B9" s="112">
        <v>230721</v>
      </c>
      <c r="C9" s="109">
        <v>218</v>
      </c>
      <c r="D9" s="39">
        <v>83</v>
      </c>
      <c r="E9" s="39">
        <v>94157</v>
      </c>
      <c r="F9" s="39">
        <v>553</v>
      </c>
      <c r="G9" s="39">
        <v>1746</v>
      </c>
      <c r="H9" s="39">
        <v>27815</v>
      </c>
      <c r="I9" s="39">
        <v>83316</v>
      </c>
      <c r="J9" s="50">
        <v>76</v>
      </c>
      <c r="K9" s="51">
        <f t="shared" si="0"/>
        <v>207964</v>
      </c>
      <c r="L9" s="119">
        <f t="shared" si="1"/>
        <v>0.90136571876855598</v>
      </c>
      <c r="M9"/>
      <c r="N9"/>
      <c r="O9"/>
      <c r="P9"/>
      <c r="Q9"/>
    </row>
    <row r="10" spans="1:17" x14ac:dyDescent="0.2">
      <c r="A10" s="38" t="s">
        <v>15</v>
      </c>
      <c r="B10" s="112">
        <v>51868</v>
      </c>
      <c r="C10" s="109">
        <v>83</v>
      </c>
      <c r="D10" s="39">
        <v>19</v>
      </c>
      <c r="E10" s="39">
        <v>14876</v>
      </c>
      <c r="F10" s="39">
        <v>65</v>
      </c>
      <c r="G10" s="39">
        <v>521</v>
      </c>
      <c r="H10" s="39">
        <v>11247</v>
      </c>
      <c r="I10" s="39">
        <v>20278</v>
      </c>
      <c r="J10" s="50">
        <v>17</v>
      </c>
      <c r="K10" s="51">
        <f t="shared" si="0"/>
        <v>47106</v>
      </c>
      <c r="L10" s="119">
        <f t="shared" si="1"/>
        <v>0.90819002082208689</v>
      </c>
      <c r="M10"/>
      <c r="N10"/>
      <c r="O10"/>
      <c r="P10"/>
      <c r="Q10"/>
    </row>
    <row r="11" spans="1:17" x14ac:dyDescent="0.2">
      <c r="A11" s="38" t="s">
        <v>16</v>
      </c>
      <c r="B11" s="112">
        <v>15259</v>
      </c>
      <c r="C11" s="109">
        <v>33</v>
      </c>
      <c r="D11" s="39">
        <v>5</v>
      </c>
      <c r="E11" s="39">
        <v>3764</v>
      </c>
      <c r="F11" s="39">
        <v>19</v>
      </c>
      <c r="G11" s="39">
        <v>121</v>
      </c>
      <c r="H11" s="39">
        <v>4326</v>
      </c>
      <c r="I11" s="39">
        <v>5589</v>
      </c>
      <c r="J11" s="50">
        <v>4</v>
      </c>
      <c r="K11" s="51">
        <f t="shared" si="0"/>
        <v>13861</v>
      </c>
      <c r="L11" s="119">
        <f t="shared" si="1"/>
        <v>0.9083819385280818</v>
      </c>
      <c r="M11"/>
      <c r="N11"/>
      <c r="O11"/>
      <c r="P11"/>
      <c r="Q11"/>
    </row>
    <row r="12" spans="1:17" x14ac:dyDescent="0.2">
      <c r="A12" s="38" t="s">
        <v>17</v>
      </c>
      <c r="B12" s="112">
        <v>1282</v>
      </c>
      <c r="C12" s="109">
        <v>3</v>
      </c>
      <c r="D12" s="39">
        <v>0</v>
      </c>
      <c r="E12" s="39">
        <v>100</v>
      </c>
      <c r="F12" s="39">
        <v>0</v>
      </c>
      <c r="G12" s="39">
        <v>0</v>
      </c>
      <c r="H12" s="39">
        <v>786</v>
      </c>
      <c r="I12" s="39">
        <v>257</v>
      </c>
      <c r="J12" s="50">
        <v>0</v>
      </c>
      <c r="K12" s="51">
        <f t="shared" si="0"/>
        <v>1146</v>
      </c>
      <c r="L12" s="118">
        <f t="shared" si="1"/>
        <v>0.89391575663026523</v>
      </c>
      <c r="M12"/>
      <c r="N12"/>
      <c r="O12"/>
      <c r="P12"/>
      <c r="Q12"/>
    </row>
    <row r="13" spans="1:17" x14ac:dyDescent="0.2">
      <c r="A13" s="38" t="s">
        <v>18</v>
      </c>
      <c r="B13" s="112">
        <v>7597</v>
      </c>
      <c r="C13" s="109">
        <v>18</v>
      </c>
      <c r="D13" s="39">
        <v>1</v>
      </c>
      <c r="E13" s="39">
        <v>1948</v>
      </c>
      <c r="F13" s="39">
        <v>22</v>
      </c>
      <c r="G13" s="39">
        <v>98</v>
      </c>
      <c r="H13" s="39">
        <v>1748</v>
      </c>
      <c r="I13" s="39">
        <v>2773</v>
      </c>
      <c r="J13" s="50">
        <v>3</v>
      </c>
      <c r="K13" s="51">
        <f t="shared" si="0"/>
        <v>6611</v>
      </c>
      <c r="L13" s="118">
        <f t="shared" si="1"/>
        <v>0.87021192576016848</v>
      </c>
      <c r="M13"/>
      <c r="N13"/>
      <c r="O13"/>
      <c r="P13"/>
      <c r="Q13"/>
    </row>
    <row r="14" spans="1:17" x14ac:dyDescent="0.2">
      <c r="A14" s="38" t="s">
        <v>19</v>
      </c>
      <c r="B14" s="112">
        <v>5175</v>
      </c>
      <c r="C14" s="109">
        <v>16</v>
      </c>
      <c r="D14" s="39">
        <v>1</v>
      </c>
      <c r="E14" s="39">
        <v>1922</v>
      </c>
      <c r="F14" s="39">
        <v>3</v>
      </c>
      <c r="G14" s="39">
        <v>15</v>
      </c>
      <c r="H14" s="39">
        <v>1677</v>
      </c>
      <c r="I14" s="39">
        <v>768</v>
      </c>
      <c r="J14" s="50">
        <v>1</v>
      </c>
      <c r="K14" s="51">
        <f t="shared" si="0"/>
        <v>4403</v>
      </c>
      <c r="L14" s="118">
        <f t="shared" si="1"/>
        <v>0.85082125603864733</v>
      </c>
      <c r="M14"/>
      <c r="N14"/>
      <c r="O14"/>
      <c r="P14"/>
      <c r="Q14"/>
    </row>
    <row r="15" spans="1:17" x14ac:dyDescent="0.2">
      <c r="A15" s="38" t="s">
        <v>20</v>
      </c>
      <c r="B15" s="112">
        <v>2679</v>
      </c>
      <c r="C15" s="109">
        <v>9</v>
      </c>
      <c r="D15" s="39">
        <v>0</v>
      </c>
      <c r="E15" s="39">
        <v>1285</v>
      </c>
      <c r="F15" s="39">
        <v>5</v>
      </c>
      <c r="G15" s="39">
        <v>15</v>
      </c>
      <c r="H15" s="39">
        <v>336</v>
      </c>
      <c r="I15" s="39">
        <v>488</v>
      </c>
      <c r="J15" s="50">
        <v>1</v>
      </c>
      <c r="K15" s="51">
        <f t="shared" si="0"/>
        <v>2139</v>
      </c>
      <c r="L15" s="118">
        <f t="shared" si="1"/>
        <v>0.79843225083986558</v>
      </c>
      <c r="M15"/>
      <c r="N15"/>
      <c r="O15"/>
      <c r="P15"/>
      <c r="Q15"/>
    </row>
    <row r="16" spans="1:17" x14ac:dyDescent="0.2">
      <c r="A16" s="38" t="s">
        <v>21</v>
      </c>
      <c r="B16" s="112">
        <v>2129</v>
      </c>
      <c r="C16" s="109">
        <v>7</v>
      </c>
      <c r="D16" s="39">
        <v>2</v>
      </c>
      <c r="E16" s="39">
        <v>338</v>
      </c>
      <c r="F16" s="39">
        <v>6</v>
      </c>
      <c r="G16" s="39">
        <v>13</v>
      </c>
      <c r="H16" s="39">
        <v>950</v>
      </c>
      <c r="I16" s="39">
        <v>449</v>
      </c>
      <c r="J16" s="50">
        <v>2</v>
      </c>
      <c r="K16" s="51">
        <f t="shared" si="0"/>
        <v>1767</v>
      </c>
      <c r="L16" s="118">
        <f t="shared" si="1"/>
        <v>0.82996712071395018</v>
      </c>
      <c r="M16"/>
      <c r="N16"/>
      <c r="O16"/>
      <c r="P16"/>
      <c r="Q16"/>
    </row>
    <row r="17" spans="1:17" x14ac:dyDescent="0.2">
      <c r="A17" s="38" t="s">
        <v>22</v>
      </c>
      <c r="B17" s="112">
        <v>4062</v>
      </c>
      <c r="C17" s="109">
        <v>9</v>
      </c>
      <c r="D17" s="39">
        <v>1</v>
      </c>
      <c r="E17" s="39">
        <v>502</v>
      </c>
      <c r="F17" s="39">
        <v>7</v>
      </c>
      <c r="G17" s="39">
        <v>33</v>
      </c>
      <c r="H17" s="39">
        <v>1988</v>
      </c>
      <c r="I17" s="39">
        <v>1134</v>
      </c>
      <c r="J17" s="50">
        <v>0</v>
      </c>
      <c r="K17" s="51">
        <f t="shared" si="0"/>
        <v>3674</v>
      </c>
      <c r="L17" s="119">
        <f t="shared" si="1"/>
        <v>0.90448055145248651</v>
      </c>
      <c r="M17"/>
      <c r="N17"/>
      <c r="O17"/>
      <c r="P17"/>
      <c r="Q17"/>
    </row>
    <row r="18" spans="1:17" x14ac:dyDescent="0.2">
      <c r="A18" s="38" t="s">
        <v>23</v>
      </c>
      <c r="B18" s="112">
        <v>22156</v>
      </c>
      <c r="C18" s="109">
        <v>93</v>
      </c>
      <c r="D18" s="39">
        <v>9</v>
      </c>
      <c r="E18" s="39">
        <v>3238</v>
      </c>
      <c r="F18" s="39">
        <v>47</v>
      </c>
      <c r="G18" s="39">
        <v>168</v>
      </c>
      <c r="H18" s="39">
        <v>9158</v>
      </c>
      <c r="I18" s="39">
        <v>6833</v>
      </c>
      <c r="J18" s="50">
        <v>7</v>
      </c>
      <c r="K18" s="51">
        <f t="shared" si="0"/>
        <v>19553</v>
      </c>
      <c r="L18" s="118">
        <f t="shared" si="1"/>
        <v>0.88251489438526809</v>
      </c>
      <c r="M18"/>
      <c r="N18"/>
      <c r="O18"/>
      <c r="P18"/>
      <c r="Q18"/>
    </row>
    <row r="19" spans="1:17" x14ac:dyDescent="0.2">
      <c r="A19" s="38" t="s">
        <v>24</v>
      </c>
      <c r="B19" s="112">
        <v>463899</v>
      </c>
      <c r="C19" s="109">
        <v>717</v>
      </c>
      <c r="D19" s="39">
        <v>365</v>
      </c>
      <c r="E19" s="39">
        <v>195057</v>
      </c>
      <c r="F19" s="39">
        <v>900</v>
      </c>
      <c r="G19" s="39">
        <v>3800</v>
      </c>
      <c r="H19" s="39">
        <v>45996</v>
      </c>
      <c r="I19" s="39">
        <v>151393</v>
      </c>
      <c r="J19" s="50">
        <v>307</v>
      </c>
      <c r="K19" s="51">
        <f t="shared" si="0"/>
        <v>398535</v>
      </c>
      <c r="L19" s="118">
        <f t="shared" si="1"/>
        <v>0.85909864000569092</v>
      </c>
      <c r="M19"/>
      <c r="N19"/>
      <c r="O19"/>
      <c r="P19"/>
      <c r="Q19"/>
    </row>
    <row r="20" spans="1:17" x14ac:dyDescent="0.2">
      <c r="A20" s="38" t="s">
        <v>25</v>
      </c>
      <c r="B20" s="112">
        <v>1631</v>
      </c>
      <c r="C20" s="109">
        <v>8</v>
      </c>
      <c r="D20" s="39">
        <v>0</v>
      </c>
      <c r="E20" s="39">
        <v>230</v>
      </c>
      <c r="F20" s="39">
        <v>3</v>
      </c>
      <c r="G20" s="39">
        <v>6</v>
      </c>
      <c r="H20" s="39">
        <v>714</v>
      </c>
      <c r="I20" s="39">
        <v>502</v>
      </c>
      <c r="J20" s="50">
        <v>0</v>
      </c>
      <c r="K20" s="51">
        <f t="shared" si="0"/>
        <v>1463</v>
      </c>
      <c r="L20" s="118">
        <f t="shared" si="1"/>
        <v>0.89699570815450647</v>
      </c>
      <c r="M20"/>
      <c r="N20"/>
      <c r="O20"/>
      <c r="P20"/>
      <c r="Q20"/>
    </row>
    <row r="21" spans="1:17" x14ac:dyDescent="0.2">
      <c r="A21" s="38" t="s">
        <v>26</v>
      </c>
      <c r="B21" s="112">
        <v>257580</v>
      </c>
      <c r="C21" s="109">
        <v>383</v>
      </c>
      <c r="D21" s="39">
        <v>70</v>
      </c>
      <c r="E21" s="39">
        <v>48088</v>
      </c>
      <c r="F21" s="39">
        <v>260</v>
      </c>
      <c r="G21" s="39">
        <v>2436</v>
      </c>
      <c r="H21" s="39">
        <v>91930</v>
      </c>
      <c r="I21" s="39">
        <v>90909</v>
      </c>
      <c r="J21" s="50">
        <v>77</v>
      </c>
      <c r="K21" s="51">
        <f t="shared" si="0"/>
        <v>234153</v>
      </c>
      <c r="L21" s="119">
        <f t="shared" si="1"/>
        <v>0.90904961565338926</v>
      </c>
      <c r="M21"/>
      <c r="N21"/>
      <c r="O21"/>
      <c r="P21"/>
      <c r="Q21"/>
    </row>
    <row r="22" spans="1:17" x14ac:dyDescent="0.2">
      <c r="A22" s="38" t="s">
        <v>27</v>
      </c>
      <c r="B22" s="112">
        <v>34241</v>
      </c>
      <c r="C22" s="109">
        <v>59</v>
      </c>
      <c r="D22" s="39">
        <v>16</v>
      </c>
      <c r="E22" s="39">
        <v>9095</v>
      </c>
      <c r="F22" s="39">
        <v>77</v>
      </c>
      <c r="G22" s="39">
        <v>290</v>
      </c>
      <c r="H22" s="39">
        <v>6478</v>
      </c>
      <c r="I22" s="39">
        <v>13441</v>
      </c>
      <c r="J22" s="50">
        <v>17</v>
      </c>
      <c r="K22" s="51">
        <f t="shared" si="0"/>
        <v>29473</v>
      </c>
      <c r="L22" s="118">
        <f t="shared" si="1"/>
        <v>0.86075173038170616</v>
      </c>
      <c r="M22"/>
      <c r="N22"/>
      <c r="O22"/>
      <c r="P22"/>
      <c r="Q22"/>
    </row>
    <row r="23" spans="1:17" x14ac:dyDescent="0.2">
      <c r="A23" s="38" t="s">
        <v>28</v>
      </c>
      <c r="B23" s="112">
        <v>458245</v>
      </c>
      <c r="C23" s="109">
        <v>1230</v>
      </c>
      <c r="D23" s="39">
        <v>192</v>
      </c>
      <c r="E23" s="39">
        <v>81296</v>
      </c>
      <c r="F23" s="39">
        <v>731</v>
      </c>
      <c r="G23" s="39">
        <v>5229</v>
      </c>
      <c r="H23" s="39">
        <v>147596</v>
      </c>
      <c r="I23" s="39">
        <v>146638</v>
      </c>
      <c r="J23" s="50">
        <v>240</v>
      </c>
      <c r="K23" s="51">
        <f t="shared" si="0"/>
        <v>383152</v>
      </c>
      <c r="L23" s="118">
        <f t="shared" si="1"/>
        <v>0.83612914488974244</v>
      </c>
      <c r="M23"/>
      <c r="N23"/>
      <c r="O23"/>
      <c r="P23"/>
      <c r="Q23"/>
    </row>
    <row r="24" spans="1:17" x14ac:dyDescent="0.2">
      <c r="A24" s="38" t="s">
        <v>29</v>
      </c>
      <c r="B24" s="112">
        <v>21013</v>
      </c>
      <c r="C24" s="109">
        <v>53</v>
      </c>
      <c r="D24" s="39">
        <v>5</v>
      </c>
      <c r="E24" s="39">
        <v>2052</v>
      </c>
      <c r="F24" s="39">
        <v>13</v>
      </c>
      <c r="G24" s="39">
        <v>194</v>
      </c>
      <c r="H24" s="39">
        <v>10283</v>
      </c>
      <c r="I24" s="39">
        <v>6525</v>
      </c>
      <c r="J24" s="50">
        <v>6</v>
      </c>
      <c r="K24" s="51">
        <f t="shared" si="0"/>
        <v>19131</v>
      </c>
      <c r="L24" s="119">
        <f t="shared" si="1"/>
        <v>0.91043639651644215</v>
      </c>
      <c r="M24"/>
      <c r="N24"/>
      <c r="O24"/>
      <c r="P24"/>
      <c r="Q24"/>
    </row>
    <row r="25" spans="1:17" x14ac:dyDescent="0.2">
      <c r="A25" s="38" t="s">
        <v>30</v>
      </c>
      <c r="B25" s="112">
        <v>30200</v>
      </c>
      <c r="C25" s="109">
        <v>123</v>
      </c>
      <c r="D25" s="39">
        <v>10</v>
      </c>
      <c r="E25" s="39">
        <v>4276</v>
      </c>
      <c r="F25" s="39">
        <v>42</v>
      </c>
      <c r="G25" s="39">
        <v>257</v>
      </c>
      <c r="H25" s="39">
        <v>11983</v>
      </c>
      <c r="I25" s="39">
        <v>9082</v>
      </c>
      <c r="J25" s="50">
        <v>17</v>
      </c>
      <c r="K25" s="51">
        <f t="shared" si="0"/>
        <v>25790</v>
      </c>
      <c r="L25" s="118">
        <f t="shared" si="1"/>
        <v>0.85397350993377485</v>
      </c>
      <c r="M25"/>
      <c r="N25"/>
      <c r="O25"/>
      <c r="P25"/>
      <c r="Q25"/>
    </row>
    <row r="26" spans="1:17" x14ac:dyDescent="0.2">
      <c r="A26" s="38" t="s">
        <v>31</v>
      </c>
      <c r="B26" s="112">
        <v>36581</v>
      </c>
      <c r="C26" s="109">
        <v>104</v>
      </c>
      <c r="D26" s="39">
        <v>27</v>
      </c>
      <c r="E26" s="39">
        <v>8026</v>
      </c>
      <c r="F26" s="39">
        <v>80</v>
      </c>
      <c r="G26" s="39">
        <v>311</v>
      </c>
      <c r="H26" s="39">
        <v>9626</v>
      </c>
      <c r="I26" s="39">
        <v>13056</v>
      </c>
      <c r="J26" s="50">
        <v>16</v>
      </c>
      <c r="K26" s="51">
        <f t="shared" si="0"/>
        <v>31246</v>
      </c>
      <c r="L26" s="118">
        <f t="shared" si="1"/>
        <v>0.85415926300538536</v>
      </c>
      <c r="M26"/>
      <c r="N26"/>
      <c r="O26"/>
      <c r="P26"/>
      <c r="Q26"/>
    </row>
    <row r="27" spans="1:17" x14ac:dyDescent="0.2">
      <c r="A27" s="38" t="s">
        <v>32</v>
      </c>
      <c r="B27" s="112">
        <v>4851</v>
      </c>
      <c r="C27" s="109">
        <v>14</v>
      </c>
      <c r="D27" s="39">
        <v>3</v>
      </c>
      <c r="E27" s="39">
        <v>1210</v>
      </c>
      <c r="F27" s="39">
        <v>17</v>
      </c>
      <c r="G27" s="39">
        <v>50</v>
      </c>
      <c r="H27" s="39">
        <v>1064</v>
      </c>
      <c r="I27" s="39">
        <v>1879</v>
      </c>
      <c r="J27" s="50">
        <v>2</v>
      </c>
      <c r="K27" s="51">
        <f t="shared" si="0"/>
        <v>4239</v>
      </c>
      <c r="L27" s="118">
        <f t="shared" si="1"/>
        <v>0.87384044526901672</v>
      </c>
      <c r="M27"/>
      <c r="N27"/>
      <c r="O27"/>
      <c r="P27"/>
      <c r="Q27"/>
    </row>
    <row r="28" spans="1:17" x14ac:dyDescent="0.2">
      <c r="A28" s="38" t="s">
        <v>33</v>
      </c>
      <c r="B28" s="112">
        <v>11705</v>
      </c>
      <c r="C28" s="109">
        <v>24</v>
      </c>
      <c r="D28" s="39">
        <v>1</v>
      </c>
      <c r="E28" s="39">
        <v>2243</v>
      </c>
      <c r="F28" s="39">
        <v>29</v>
      </c>
      <c r="G28" s="39">
        <v>119</v>
      </c>
      <c r="H28" s="39">
        <v>3670</v>
      </c>
      <c r="I28" s="39">
        <v>3887</v>
      </c>
      <c r="J28" s="50">
        <v>1</v>
      </c>
      <c r="K28" s="51">
        <f t="shared" si="0"/>
        <v>9974</v>
      </c>
      <c r="L28" s="118">
        <f t="shared" si="1"/>
        <v>0.85211448099102949</v>
      </c>
      <c r="M28"/>
      <c r="N28"/>
      <c r="O28"/>
      <c r="P28"/>
      <c r="Q28"/>
    </row>
    <row r="29" spans="1:17" x14ac:dyDescent="0.2">
      <c r="A29" s="38" t="s">
        <v>34</v>
      </c>
      <c r="B29" s="112">
        <v>12559</v>
      </c>
      <c r="C29" s="109">
        <v>18</v>
      </c>
      <c r="D29" s="39">
        <v>6</v>
      </c>
      <c r="E29" s="39">
        <v>3742</v>
      </c>
      <c r="F29" s="39">
        <v>52</v>
      </c>
      <c r="G29" s="39">
        <v>135</v>
      </c>
      <c r="H29" s="39">
        <v>2560</v>
      </c>
      <c r="I29" s="39">
        <v>4791</v>
      </c>
      <c r="J29" s="50">
        <v>7</v>
      </c>
      <c r="K29" s="51">
        <f t="shared" si="0"/>
        <v>11311</v>
      </c>
      <c r="L29" s="119">
        <f t="shared" si="1"/>
        <v>0.90062903097380365</v>
      </c>
      <c r="M29"/>
      <c r="N29"/>
      <c r="O29"/>
      <c r="P29"/>
      <c r="Q29"/>
    </row>
    <row r="30" spans="1:17" x14ac:dyDescent="0.2">
      <c r="A30" s="38" t="s">
        <v>35</v>
      </c>
      <c r="B30" s="112">
        <v>700</v>
      </c>
      <c r="C30" s="109">
        <v>0</v>
      </c>
      <c r="D30" s="39">
        <v>0</v>
      </c>
      <c r="E30" s="39">
        <v>90</v>
      </c>
      <c r="F30" s="39">
        <v>0</v>
      </c>
      <c r="G30" s="39">
        <v>3</v>
      </c>
      <c r="H30" s="39">
        <v>343</v>
      </c>
      <c r="I30" s="39">
        <v>204</v>
      </c>
      <c r="J30" s="50">
        <v>0</v>
      </c>
      <c r="K30" s="51">
        <f t="shared" si="0"/>
        <v>640</v>
      </c>
      <c r="L30" s="119">
        <f t="shared" si="1"/>
        <v>0.91428571428571426</v>
      </c>
      <c r="M30"/>
      <c r="N30"/>
      <c r="O30"/>
      <c r="P30"/>
      <c r="Q30"/>
    </row>
    <row r="31" spans="1:17" x14ac:dyDescent="0.2">
      <c r="A31" s="38" t="s">
        <v>36</v>
      </c>
      <c r="B31" s="112">
        <v>5172</v>
      </c>
      <c r="C31" s="109">
        <v>14</v>
      </c>
      <c r="D31" s="39">
        <v>3</v>
      </c>
      <c r="E31" s="39">
        <v>1646</v>
      </c>
      <c r="F31" s="39">
        <v>17</v>
      </c>
      <c r="G31" s="39">
        <v>44</v>
      </c>
      <c r="H31" s="39">
        <v>1265</v>
      </c>
      <c r="I31" s="39">
        <v>1468</v>
      </c>
      <c r="J31" s="50">
        <v>2</v>
      </c>
      <c r="K31" s="51">
        <f t="shared" si="0"/>
        <v>4459</v>
      </c>
      <c r="L31" s="118">
        <f t="shared" si="1"/>
        <v>0.86214230471771081</v>
      </c>
      <c r="M31"/>
      <c r="N31"/>
      <c r="O31"/>
      <c r="P31"/>
      <c r="Q31"/>
    </row>
    <row r="32" spans="1:17" x14ac:dyDescent="0.2">
      <c r="A32" s="38" t="s">
        <v>37</v>
      </c>
      <c r="B32" s="112">
        <v>1006</v>
      </c>
      <c r="C32" s="109">
        <v>6</v>
      </c>
      <c r="D32" s="39">
        <v>0</v>
      </c>
      <c r="E32" s="39">
        <v>75</v>
      </c>
      <c r="F32" s="39">
        <v>0</v>
      </c>
      <c r="G32" s="39">
        <v>6</v>
      </c>
      <c r="H32" s="39">
        <v>595</v>
      </c>
      <c r="I32" s="39">
        <v>207</v>
      </c>
      <c r="J32" s="50">
        <v>0</v>
      </c>
      <c r="K32" s="51">
        <f t="shared" si="0"/>
        <v>889</v>
      </c>
      <c r="L32" s="118">
        <f t="shared" si="1"/>
        <v>0.88369781312127238</v>
      </c>
      <c r="M32"/>
      <c r="N32"/>
      <c r="O32"/>
      <c r="P32"/>
      <c r="Q32"/>
    </row>
    <row r="33" spans="1:17" x14ac:dyDescent="0.2">
      <c r="A33" s="38" t="s">
        <v>38</v>
      </c>
      <c r="B33" s="112">
        <v>425991</v>
      </c>
      <c r="C33" s="109">
        <v>732</v>
      </c>
      <c r="D33" s="39">
        <v>161</v>
      </c>
      <c r="E33" s="39">
        <v>117207</v>
      </c>
      <c r="F33" s="39">
        <v>731</v>
      </c>
      <c r="G33" s="39">
        <v>4200</v>
      </c>
      <c r="H33" s="39">
        <v>100645</v>
      </c>
      <c r="I33" s="39">
        <v>157348</v>
      </c>
      <c r="J33" s="50">
        <v>211</v>
      </c>
      <c r="K33" s="51">
        <f t="shared" si="0"/>
        <v>381235</v>
      </c>
      <c r="L33" s="118">
        <f t="shared" si="1"/>
        <v>0.89493674748997043</v>
      </c>
      <c r="M33"/>
      <c r="N33"/>
      <c r="O33"/>
      <c r="P33"/>
      <c r="Q33"/>
    </row>
    <row r="34" spans="1:17" x14ac:dyDescent="0.2">
      <c r="A34" s="38" t="s">
        <v>39</v>
      </c>
      <c r="B34" s="112">
        <v>1004</v>
      </c>
      <c r="C34" s="109">
        <v>1</v>
      </c>
      <c r="D34" s="39">
        <v>0</v>
      </c>
      <c r="E34" s="39">
        <v>87</v>
      </c>
      <c r="F34" s="39">
        <v>0</v>
      </c>
      <c r="G34" s="39">
        <v>5</v>
      </c>
      <c r="H34" s="39">
        <v>563</v>
      </c>
      <c r="I34" s="39">
        <v>252</v>
      </c>
      <c r="J34" s="50">
        <v>1</v>
      </c>
      <c r="K34" s="51">
        <f t="shared" si="0"/>
        <v>909</v>
      </c>
      <c r="L34" s="119">
        <f t="shared" si="1"/>
        <v>0.90537848605577687</v>
      </c>
      <c r="M34"/>
      <c r="N34"/>
      <c r="O34"/>
      <c r="P34"/>
      <c r="Q34"/>
    </row>
    <row r="35" spans="1:17" x14ac:dyDescent="0.2">
      <c r="A35" s="38" t="s">
        <v>40</v>
      </c>
      <c r="B35" s="112">
        <v>4576</v>
      </c>
      <c r="C35" s="109">
        <v>15</v>
      </c>
      <c r="D35" s="39">
        <v>3</v>
      </c>
      <c r="E35" s="39">
        <v>399</v>
      </c>
      <c r="F35" s="39">
        <v>0</v>
      </c>
      <c r="G35" s="39">
        <v>28</v>
      </c>
      <c r="H35" s="39">
        <v>2369</v>
      </c>
      <c r="I35" s="39">
        <v>1076</v>
      </c>
      <c r="J35" s="50">
        <v>3</v>
      </c>
      <c r="K35" s="51">
        <f t="shared" si="0"/>
        <v>3893</v>
      </c>
      <c r="L35" s="118">
        <f t="shared" si="1"/>
        <v>0.85074300699300698</v>
      </c>
      <c r="M35"/>
      <c r="N35"/>
      <c r="O35"/>
      <c r="P35"/>
      <c r="Q35"/>
    </row>
    <row r="36" spans="1:17" x14ac:dyDescent="0.2">
      <c r="A36" s="38" t="s">
        <v>41</v>
      </c>
      <c r="B36" s="112">
        <v>41691</v>
      </c>
      <c r="C36" s="109">
        <v>92</v>
      </c>
      <c r="D36" s="39">
        <v>24</v>
      </c>
      <c r="E36" s="39">
        <v>11467</v>
      </c>
      <c r="F36" s="39">
        <v>123</v>
      </c>
      <c r="G36" s="39">
        <v>399</v>
      </c>
      <c r="H36" s="39">
        <v>9957</v>
      </c>
      <c r="I36" s="39">
        <v>13893</v>
      </c>
      <c r="J36" s="50">
        <v>20</v>
      </c>
      <c r="K36" s="51">
        <f t="shared" si="0"/>
        <v>35975</v>
      </c>
      <c r="L36" s="118">
        <f t="shared" si="1"/>
        <v>0.86289606869588165</v>
      </c>
      <c r="M36"/>
      <c r="N36"/>
      <c r="O36"/>
      <c r="P36"/>
      <c r="Q36"/>
    </row>
    <row r="37" spans="1:17" x14ac:dyDescent="0.2">
      <c r="A37" s="38" t="s">
        <v>42</v>
      </c>
      <c r="B37" s="112">
        <v>4829</v>
      </c>
      <c r="C37" s="109">
        <v>9</v>
      </c>
      <c r="D37" s="39">
        <v>3</v>
      </c>
      <c r="E37" s="39">
        <v>1581</v>
      </c>
      <c r="F37" s="39">
        <v>19</v>
      </c>
      <c r="G37" s="39">
        <v>54</v>
      </c>
      <c r="H37" s="39">
        <v>736</v>
      </c>
      <c r="I37" s="39">
        <v>1588</v>
      </c>
      <c r="J37" s="50">
        <v>4</v>
      </c>
      <c r="K37" s="51">
        <f t="shared" si="0"/>
        <v>3994</v>
      </c>
      <c r="L37" s="118">
        <f t="shared" si="1"/>
        <v>0.82708635328225311</v>
      </c>
      <c r="M37"/>
      <c r="N37"/>
      <c r="O37"/>
      <c r="P37"/>
      <c r="Q37"/>
    </row>
    <row r="38" spans="1:17" x14ac:dyDescent="0.2">
      <c r="A38" s="38" t="s">
        <v>43</v>
      </c>
      <c r="B38" s="112">
        <v>254377</v>
      </c>
      <c r="C38" s="109">
        <v>490</v>
      </c>
      <c r="D38" s="39">
        <v>109</v>
      </c>
      <c r="E38" s="39">
        <v>65002</v>
      </c>
      <c r="F38" s="39">
        <v>535</v>
      </c>
      <c r="G38" s="39">
        <v>2551</v>
      </c>
      <c r="H38" s="39">
        <v>64710</v>
      </c>
      <c r="I38" s="39">
        <v>93183</v>
      </c>
      <c r="J38" s="50">
        <v>106</v>
      </c>
      <c r="K38" s="51">
        <f t="shared" si="0"/>
        <v>226686</v>
      </c>
      <c r="L38" s="118">
        <f t="shared" si="1"/>
        <v>0.89114188782790893</v>
      </c>
      <c r="M38"/>
      <c r="N38"/>
      <c r="O38"/>
      <c r="P38"/>
      <c r="Q38"/>
    </row>
    <row r="39" spans="1:17" x14ac:dyDescent="0.2">
      <c r="A39" s="38" t="s">
        <v>44</v>
      </c>
      <c r="B39" s="112">
        <v>9895</v>
      </c>
      <c r="C39" s="109">
        <v>29</v>
      </c>
      <c r="D39" s="39">
        <v>5</v>
      </c>
      <c r="E39" s="39">
        <v>3111</v>
      </c>
      <c r="F39" s="39">
        <v>17</v>
      </c>
      <c r="G39" s="39">
        <v>64</v>
      </c>
      <c r="H39" s="39">
        <v>2423</v>
      </c>
      <c r="I39" s="39">
        <v>2409</v>
      </c>
      <c r="J39" s="50">
        <v>4</v>
      </c>
      <c r="K39" s="51">
        <f t="shared" si="0"/>
        <v>8062</v>
      </c>
      <c r="L39" s="118">
        <f t="shared" si="1"/>
        <v>0.81475492673067207</v>
      </c>
      <c r="M39"/>
      <c r="N39"/>
      <c r="O39"/>
      <c r="P39"/>
      <c r="Q39"/>
    </row>
    <row r="40" spans="1:17" x14ac:dyDescent="0.2">
      <c r="A40" s="38" t="s">
        <v>45</v>
      </c>
      <c r="B40" s="112">
        <v>3070</v>
      </c>
      <c r="C40" s="109">
        <v>8</v>
      </c>
      <c r="D40" s="39">
        <v>1</v>
      </c>
      <c r="E40" s="39">
        <v>290</v>
      </c>
      <c r="F40" s="39">
        <v>2</v>
      </c>
      <c r="G40" s="39">
        <v>27</v>
      </c>
      <c r="H40" s="39">
        <v>1659</v>
      </c>
      <c r="I40" s="39">
        <v>678</v>
      </c>
      <c r="J40" s="50">
        <v>0</v>
      </c>
      <c r="K40" s="51">
        <f t="shared" si="0"/>
        <v>2665</v>
      </c>
      <c r="L40" s="118">
        <f t="shared" si="1"/>
        <v>0.86807817589576552</v>
      </c>
      <c r="M40"/>
      <c r="N40"/>
      <c r="O40"/>
      <c r="P40"/>
      <c r="Q40"/>
    </row>
    <row r="41" spans="1:17" x14ac:dyDescent="0.2">
      <c r="A41" s="38" t="s">
        <v>46</v>
      </c>
      <c r="B41" s="112">
        <v>12236</v>
      </c>
      <c r="C41" s="109">
        <v>23</v>
      </c>
      <c r="D41" s="39">
        <v>6</v>
      </c>
      <c r="E41" s="39">
        <v>1400</v>
      </c>
      <c r="F41" s="39">
        <v>6</v>
      </c>
      <c r="G41" s="39">
        <v>69</v>
      </c>
      <c r="H41" s="39">
        <v>5838</v>
      </c>
      <c r="I41" s="39">
        <v>3256</v>
      </c>
      <c r="J41" s="50">
        <v>7</v>
      </c>
      <c r="K41" s="51">
        <f t="shared" si="0"/>
        <v>10605</v>
      </c>
      <c r="L41" s="118">
        <f t="shared" si="1"/>
        <v>0.8667048054919908</v>
      </c>
      <c r="M41"/>
      <c r="N41"/>
      <c r="O41"/>
      <c r="P41"/>
      <c r="Q41"/>
    </row>
    <row r="42" spans="1:17" x14ac:dyDescent="0.2">
      <c r="A42" s="38" t="s">
        <v>47</v>
      </c>
      <c r="B42" s="112">
        <v>106050</v>
      </c>
      <c r="C42" s="109">
        <v>350</v>
      </c>
      <c r="D42" s="39">
        <v>58</v>
      </c>
      <c r="E42" s="39">
        <v>16355</v>
      </c>
      <c r="F42" s="39">
        <v>164</v>
      </c>
      <c r="G42" s="39">
        <v>970</v>
      </c>
      <c r="H42" s="39">
        <v>39426</v>
      </c>
      <c r="I42" s="39">
        <v>34120</v>
      </c>
      <c r="J42" s="50">
        <v>45</v>
      </c>
      <c r="K42" s="51">
        <f t="shared" si="0"/>
        <v>91488</v>
      </c>
      <c r="L42" s="118">
        <f t="shared" si="1"/>
        <v>0.86268741159830264</v>
      </c>
      <c r="M42"/>
      <c r="N42"/>
      <c r="O42"/>
      <c r="P42"/>
      <c r="Q42"/>
    </row>
    <row r="43" spans="1:17" x14ac:dyDescent="0.2">
      <c r="A43" s="38" t="s">
        <v>48</v>
      </c>
      <c r="B43" s="112">
        <v>831</v>
      </c>
      <c r="C43" s="109">
        <v>1</v>
      </c>
      <c r="D43" s="39">
        <v>0</v>
      </c>
      <c r="E43" s="39">
        <v>226</v>
      </c>
      <c r="F43" s="39">
        <v>0</v>
      </c>
      <c r="G43" s="39">
        <v>1</v>
      </c>
      <c r="H43" s="39">
        <v>297</v>
      </c>
      <c r="I43" s="39">
        <v>242</v>
      </c>
      <c r="J43" s="50">
        <v>0</v>
      </c>
      <c r="K43" s="51">
        <f t="shared" si="0"/>
        <v>767</v>
      </c>
      <c r="L43" s="119">
        <f t="shared" si="1"/>
        <v>0.92298435619735264</v>
      </c>
      <c r="M43"/>
      <c r="N43"/>
      <c r="O43"/>
      <c r="P43"/>
      <c r="Q43"/>
    </row>
    <row r="44" spans="1:17" x14ac:dyDescent="0.2">
      <c r="A44" s="38" t="s">
        <v>49</v>
      </c>
      <c r="B44" s="112">
        <v>8450</v>
      </c>
      <c r="C44" s="109">
        <v>28</v>
      </c>
      <c r="D44" s="39">
        <v>5</v>
      </c>
      <c r="E44" s="39">
        <v>604</v>
      </c>
      <c r="F44" s="39">
        <v>6</v>
      </c>
      <c r="G44" s="39">
        <v>59</v>
      </c>
      <c r="H44" s="39">
        <v>4022</v>
      </c>
      <c r="I44" s="39">
        <v>2348</v>
      </c>
      <c r="J44" s="50">
        <v>1</v>
      </c>
      <c r="K44" s="51">
        <f t="shared" si="0"/>
        <v>7073</v>
      </c>
      <c r="L44" s="118">
        <f t="shared" si="1"/>
        <v>0.83704142011834315</v>
      </c>
      <c r="M44"/>
      <c r="N44"/>
      <c r="O44"/>
      <c r="P44"/>
      <c r="Q44"/>
    </row>
    <row r="45" spans="1:17" x14ac:dyDescent="0.2">
      <c r="A45" s="38" t="s">
        <v>50</v>
      </c>
      <c r="B45" s="112">
        <v>18521</v>
      </c>
      <c r="C45" s="109">
        <v>51</v>
      </c>
      <c r="D45" s="39">
        <v>10</v>
      </c>
      <c r="E45" s="39">
        <v>3212</v>
      </c>
      <c r="F45" s="39">
        <v>35</v>
      </c>
      <c r="G45" s="39">
        <v>122</v>
      </c>
      <c r="H45" s="39">
        <v>7143</v>
      </c>
      <c r="I45" s="39">
        <v>5049</v>
      </c>
      <c r="J45" s="50">
        <v>9</v>
      </c>
      <c r="K45" s="51">
        <f t="shared" si="0"/>
        <v>15631</v>
      </c>
      <c r="L45" s="118">
        <f t="shared" si="1"/>
        <v>0.84396090923816214</v>
      </c>
      <c r="M45"/>
      <c r="N45"/>
      <c r="O45"/>
      <c r="P45"/>
      <c r="Q45"/>
    </row>
    <row r="46" spans="1:17" x14ac:dyDescent="0.2">
      <c r="A46" s="38" t="s">
        <v>51</v>
      </c>
      <c r="B46" s="112">
        <v>28747</v>
      </c>
      <c r="C46" s="109">
        <v>95</v>
      </c>
      <c r="D46" s="39">
        <v>8</v>
      </c>
      <c r="E46" s="39">
        <v>4208</v>
      </c>
      <c r="F46" s="39">
        <v>33</v>
      </c>
      <c r="G46" s="39">
        <v>210</v>
      </c>
      <c r="H46" s="39">
        <v>12001</v>
      </c>
      <c r="I46" s="39">
        <v>8590</v>
      </c>
      <c r="J46" s="50">
        <v>15</v>
      </c>
      <c r="K46" s="51">
        <f t="shared" si="0"/>
        <v>25160</v>
      </c>
      <c r="L46" s="118">
        <f t="shared" si="1"/>
        <v>0.87522176227084569</v>
      </c>
      <c r="M46"/>
      <c r="N46"/>
      <c r="O46"/>
      <c r="P46"/>
      <c r="Q46"/>
    </row>
    <row r="47" spans="1:17" x14ac:dyDescent="0.2">
      <c r="A47" s="38" t="s">
        <v>52</v>
      </c>
      <c r="B47" s="112">
        <v>16884</v>
      </c>
      <c r="C47" s="109">
        <v>55</v>
      </c>
      <c r="D47" s="39">
        <v>22</v>
      </c>
      <c r="E47" s="39">
        <v>2466</v>
      </c>
      <c r="F47" s="39">
        <v>17</v>
      </c>
      <c r="G47" s="39">
        <v>100</v>
      </c>
      <c r="H47" s="39">
        <v>6401</v>
      </c>
      <c r="I47" s="39">
        <v>4787</v>
      </c>
      <c r="J47" s="50">
        <v>7</v>
      </c>
      <c r="K47" s="51">
        <f t="shared" si="0"/>
        <v>13855</v>
      </c>
      <c r="L47" s="118">
        <f t="shared" si="1"/>
        <v>0.82059938403221988</v>
      </c>
      <c r="M47"/>
      <c r="N47"/>
      <c r="O47"/>
      <c r="P47"/>
      <c r="Q47"/>
    </row>
    <row r="48" spans="1:17" x14ac:dyDescent="0.2">
      <c r="A48" s="38" t="s">
        <v>53</v>
      </c>
      <c r="B48" s="112">
        <v>11915</v>
      </c>
      <c r="C48" s="109">
        <v>40</v>
      </c>
      <c r="D48" s="39">
        <v>13</v>
      </c>
      <c r="E48" s="39">
        <v>2721</v>
      </c>
      <c r="F48" s="39">
        <v>12</v>
      </c>
      <c r="G48" s="39">
        <v>51</v>
      </c>
      <c r="H48" s="39">
        <v>3891</v>
      </c>
      <c r="I48" s="39">
        <v>2962</v>
      </c>
      <c r="J48" s="50">
        <v>12</v>
      </c>
      <c r="K48" s="51">
        <f t="shared" si="0"/>
        <v>9702</v>
      </c>
      <c r="L48" s="118">
        <f t="shared" si="1"/>
        <v>0.81426772975241291</v>
      </c>
      <c r="M48"/>
      <c r="N48"/>
      <c r="O48"/>
      <c r="P48"/>
      <c r="Q48"/>
    </row>
    <row r="49" spans="1:17" x14ac:dyDescent="0.2">
      <c r="A49" s="38" t="s">
        <v>54</v>
      </c>
      <c r="B49" s="112">
        <v>4440</v>
      </c>
      <c r="C49" s="109">
        <v>6</v>
      </c>
      <c r="D49" s="39">
        <v>1</v>
      </c>
      <c r="E49" s="39">
        <v>1185</v>
      </c>
      <c r="F49" s="39">
        <v>13</v>
      </c>
      <c r="G49" s="39">
        <v>35</v>
      </c>
      <c r="H49" s="39">
        <v>1142</v>
      </c>
      <c r="I49" s="39">
        <v>1666</v>
      </c>
      <c r="J49" s="50">
        <v>0</v>
      </c>
      <c r="K49" s="51">
        <f t="shared" si="0"/>
        <v>4048</v>
      </c>
      <c r="L49" s="119">
        <f t="shared" si="1"/>
        <v>0.91171171171171173</v>
      </c>
      <c r="M49"/>
      <c r="N49"/>
      <c r="O49"/>
      <c r="P49"/>
      <c r="Q49"/>
    </row>
    <row r="50" spans="1:17" x14ac:dyDescent="0.2">
      <c r="A50" s="38" t="s">
        <v>55</v>
      </c>
      <c r="B50" s="112">
        <v>14275</v>
      </c>
      <c r="C50" s="109">
        <v>46</v>
      </c>
      <c r="D50" s="39">
        <v>0</v>
      </c>
      <c r="E50" s="39">
        <v>2432</v>
      </c>
      <c r="F50" s="39">
        <v>47</v>
      </c>
      <c r="G50" s="39">
        <v>180</v>
      </c>
      <c r="H50" s="39">
        <v>4752</v>
      </c>
      <c r="I50" s="39">
        <v>4943</v>
      </c>
      <c r="J50" s="50">
        <v>7</v>
      </c>
      <c r="K50" s="51">
        <f t="shared" si="0"/>
        <v>12407</v>
      </c>
      <c r="L50" s="118">
        <f t="shared" si="1"/>
        <v>0.86914185639229424</v>
      </c>
      <c r="M50"/>
      <c r="N50"/>
      <c r="O50"/>
      <c r="P50"/>
      <c r="Q50"/>
    </row>
    <row r="51" spans="1:17" x14ac:dyDescent="0.2">
      <c r="A51" s="38" t="s">
        <v>56</v>
      </c>
      <c r="B51" s="112">
        <v>2845</v>
      </c>
      <c r="C51" s="109">
        <v>4</v>
      </c>
      <c r="D51" s="39">
        <v>0</v>
      </c>
      <c r="E51" s="39">
        <v>313</v>
      </c>
      <c r="F51" s="39">
        <v>0</v>
      </c>
      <c r="G51" s="39">
        <v>15</v>
      </c>
      <c r="H51" s="39">
        <v>1460</v>
      </c>
      <c r="I51" s="39">
        <v>716</v>
      </c>
      <c r="J51" s="50">
        <v>0</v>
      </c>
      <c r="K51" s="51">
        <f t="shared" si="0"/>
        <v>2508</v>
      </c>
      <c r="L51" s="118">
        <f t="shared" si="1"/>
        <v>0.88154657293497363</v>
      </c>
      <c r="M51"/>
      <c r="N51"/>
      <c r="O51"/>
      <c r="P51"/>
      <c r="Q51"/>
    </row>
    <row r="52" spans="1:17" x14ac:dyDescent="0.2">
      <c r="A52" s="38" t="s">
        <v>57</v>
      </c>
      <c r="B52" s="112">
        <v>13857</v>
      </c>
      <c r="C52" s="109">
        <v>16</v>
      </c>
      <c r="D52" s="39">
        <v>2</v>
      </c>
      <c r="E52" s="39">
        <v>4830</v>
      </c>
      <c r="F52" s="39">
        <v>50</v>
      </c>
      <c r="G52" s="39">
        <v>124</v>
      </c>
      <c r="H52" s="39">
        <v>1663</v>
      </c>
      <c r="I52" s="39">
        <v>5393</v>
      </c>
      <c r="J52" s="50">
        <v>7</v>
      </c>
      <c r="K52" s="51">
        <f t="shared" si="0"/>
        <v>12085</v>
      </c>
      <c r="L52" s="118">
        <f t="shared" si="1"/>
        <v>0.87212239301436101</v>
      </c>
      <c r="M52"/>
      <c r="N52"/>
      <c r="O52"/>
      <c r="P52"/>
      <c r="Q52"/>
    </row>
    <row r="53" spans="1:17" x14ac:dyDescent="0.2">
      <c r="A53" s="38" t="s">
        <v>58</v>
      </c>
      <c r="B53" s="112">
        <v>6888</v>
      </c>
      <c r="C53" s="109">
        <v>27</v>
      </c>
      <c r="D53" s="39">
        <v>6</v>
      </c>
      <c r="E53" s="39">
        <v>1076</v>
      </c>
      <c r="F53" s="39">
        <v>2</v>
      </c>
      <c r="G53" s="39">
        <v>23</v>
      </c>
      <c r="H53" s="39">
        <v>2784</v>
      </c>
      <c r="I53" s="39">
        <v>1679</v>
      </c>
      <c r="J53" s="50">
        <v>4</v>
      </c>
      <c r="K53" s="51">
        <f t="shared" si="0"/>
        <v>5601</v>
      </c>
      <c r="L53" s="118">
        <f t="shared" si="1"/>
        <v>0.81315331010452963</v>
      </c>
      <c r="M53"/>
      <c r="N53"/>
      <c r="O53"/>
      <c r="P53"/>
      <c r="Q53"/>
    </row>
    <row r="54" spans="1:17" x14ac:dyDescent="0.2">
      <c r="A54" s="38" t="s">
        <v>59</v>
      </c>
      <c r="B54" s="112">
        <v>109471</v>
      </c>
      <c r="C54" s="109">
        <v>298</v>
      </c>
      <c r="D54" s="39">
        <v>65</v>
      </c>
      <c r="E54" s="39">
        <v>34659</v>
      </c>
      <c r="F54" s="39">
        <v>150</v>
      </c>
      <c r="G54" s="39">
        <v>731</v>
      </c>
      <c r="H54" s="39">
        <v>24705</v>
      </c>
      <c r="I54" s="39">
        <v>28491</v>
      </c>
      <c r="J54" s="50">
        <v>56</v>
      </c>
      <c r="K54" s="51">
        <f t="shared" si="0"/>
        <v>89155</v>
      </c>
      <c r="L54" s="118">
        <f t="shared" si="1"/>
        <v>0.81441660348402778</v>
      </c>
      <c r="M54"/>
      <c r="N54"/>
      <c r="O54"/>
      <c r="P54"/>
      <c r="Q54"/>
    </row>
    <row r="55" spans="1:17" x14ac:dyDescent="0.2">
      <c r="A55" s="38" t="s">
        <v>60</v>
      </c>
      <c r="B55" s="112">
        <v>4247</v>
      </c>
      <c r="C55" s="109">
        <v>11</v>
      </c>
      <c r="D55" s="39">
        <v>0</v>
      </c>
      <c r="E55" s="39">
        <v>233</v>
      </c>
      <c r="F55" s="39">
        <v>2</v>
      </c>
      <c r="G55" s="39">
        <v>29</v>
      </c>
      <c r="H55" s="39">
        <v>2545</v>
      </c>
      <c r="I55" s="39">
        <v>889</v>
      </c>
      <c r="J55" s="50">
        <v>0</v>
      </c>
      <c r="K55" s="51">
        <f t="shared" si="0"/>
        <v>3709</v>
      </c>
      <c r="L55" s="118">
        <f t="shared" si="1"/>
        <v>0.87332234518483631</v>
      </c>
      <c r="M55"/>
      <c r="N55"/>
      <c r="O55"/>
      <c r="P55"/>
      <c r="Q55"/>
    </row>
    <row r="56" spans="1:17" x14ac:dyDescent="0.2">
      <c r="A56" s="38" t="s">
        <v>61</v>
      </c>
      <c r="B56" s="112">
        <v>7516</v>
      </c>
      <c r="C56" s="109">
        <v>24</v>
      </c>
      <c r="D56" s="39">
        <v>7</v>
      </c>
      <c r="E56" s="39">
        <v>1767</v>
      </c>
      <c r="F56" s="39">
        <v>12</v>
      </c>
      <c r="G56" s="39">
        <v>42</v>
      </c>
      <c r="H56" s="39">
        <v>2631</v>
      </c>
      <c r="I56" s="39">
        <v>1888</v>
      </c>
      <c r="J56" s="50">
        <v>6</v>
      </c>
      <c r="K56" s="51">
        <f t="shared" si="0"/>
        <v>6377</v>
      </c>
      <c r="L56" s="118">
        <f t="shared" si="1"/>
        <v>0.84845662586482173</v>
      </c>
      <c r="M56"/>
      <c r="N56"/>
      <c r="O56"/>
      <c r="P56"/>
      <c r="Q56"/>
    </row>
    <row r="57" spans="1:17" x14ac:dyDescent="0.2">
      <c r="A57" s="38" t="s">
        <v>62</v>
      </c>
      <c r="B57" s="112">
        <v>19201</v>
      </c>
      <c r="C57" s="109">
        <v>41</v>
      </c>
      <c r="D57" s="39">
        <v>6</v>
      </c>
      <c r="E57" s="39">
        <v>5142</v>
      </c>
      <c r="F57" s="39">
        <v>56</v>
      </c>
      <c r="G57" s="39">
        <v>164</v>
      </c>
      <c r="H57" s="39">
        <v>4111</v>
      </c>
      <c r="I57" s="39">
        <v>7523</v>
      </c>
      <c r="J57" s="50">
        <v>6</v>
      </c>
      <c r="K57" s="51">
        <f t="shared" si="0"/>
        <v>17049</v>
      </c>
      <c r="L57" s="118">
        <f t="shared" si="1"/>
        <v>0.88792250403624806</v>
      </c>
      <c r="M57"/>
      <c r="N57"/>
      <c r="O57"/>
      <c r="P57"/>
      <c r="Q57"/>
    </row>
    <row r="58" spans="1:17" x14ac:dyDescent="0.2">
      <c r="A58" s="38" t="s">
        <v>63</v>
      </c>
      <c r="B58" s="112">
        <v>4197</v>
      </c>
      <c r="C58" s="109">
        <v>11</v>
      </c>
      <c r="D58" s="39">
        <v>3</v>
      </c>
      <c r="E58" s="39">
        <v>1391</v>
      </c>
      <c r="F58" s="39">
        <v>10</v>
      </c>
      <c r="G58" s="39">
        <v>33</v>
      </c>
      <c r="H58" s="39">
        <v>788</v>
      </c>
      <c r="I58" s="39">
        <v>1189</v>
      </c>
      <c r="J58" s="50">
        <v>0</v>
      </c>
      <c r="K58" s="51">
        <f t="shared" si="0"/>
        <v>3425</v>
      </c>
      <c r="L58" s="118">
        <f t="shared" si="1"/>
        <v>0.81605908982606623</v>
      </c>
      <c r="M58"/>
      <c r="N58"/>
      <c r="O58"/>
      <c r="P58"/>
      <c r="Q58"/>
    </row>
    <row r="59" spans="1:17" x14ac:dyDescent="0.2">
      <c r="A59" s="38" t="s">
        <v>64</v>
      </c>
      <c r="B59" s="112">
        <v>656</v>
      </c>
      <c r="C59" s="109">
        <v>2</v>
      </c>
      <c r="D59" s="39">
        <v>0</v>
      </c>
      <c r="E59" s="39">
        <v>156</v>
      </c>
      <c r="F59" s="39">
        <v>3</v>
      </c>
      <c r="G59" s="39">
        <v>11</v>
      </c>
      <c r="H59" s="39">
        <v>108</v>
      </c>
      <c r="I59" s="39">
        <v>290</v>
      </c>
      <c r="J59" s="50">
        <v>1</v>
      </c>
      <c r="K59" s="51">
        <f t="shared" si="0"/>
        <v>571</v>
      </c>
      <c r="L59" s="118">
        <f t="shared" si="1"/>
        <v>0.87042682926829273</v>
      </c>
      <c r="M59"/>
      <c r="N59"/>
      <c r="O59"/>
      <c r="P59"/>
      <c r="Q59"/>
    </row>
    <row r="60" spans="1:17" x14ac:dyDescent="0.2">
      <c r="A60" s="38" t="s">
        <v>65</v>
      </c>
      <c r="B60" s="112">
        <v>5913</v>
      </c>
      <c r="C60" s="109">
        <v>7</v>
      </c>
      <c r="D60" s="39">
        <v>2</v>
      </c>
      <c r="E60" s="39">
        <v>2421</v>
      </c>
      <c r="F60" s="39">
        <v>28</v>
      </c>
      <c r="G60" s="39">
        <v>55</v>
      </c>
      <c r="H60" s="39">
        <v>739</v>
      </c>
      <c r="I60" s="39">
        <v>1931</v>
      </c>
      <c r="J60" s="50">
        <v>6</v>
      </c>
      <c r="K60" s="51">
        <f t="shared" si="0"/>
        <v>5189</v>
      </c>
      <c r="L60" s="118">
        <f t="shared" si="1"/>
        <v>0.87755792322002368</v>
      </c>
      <c r="M60"/>
      <c r="N60"/>
      <c r="O60"/>
      <c r="P60"/>
      <c r="Q60"/>
    </row>
    <row r="61" spans="1:17" x14ac:dyDescent="0.2">
      <c r="A61" s="38" t="s">
        <v>66</v>
      </c>
      <c r="B61" s="112">
        <v>1691</v>
      </c>
      <c r="C61" s="109">
        <v>8</v>
      </c>
      <c r="D61" s="39">
        <v>0</v>
      </c>
      <c r="E61" s="39">
        <v>213</v>
      </c>
      <c r="F61" s="39">
        <v>1</v>
      </c>
      <c r="G61" s="39">
        <v>6</v>
      </c>
      <c r="H61" s="39">
        <v>843</v>
      </c>
      <c r="I61" s="39">
        <v>396</v>
      </c>
      <c r="J61" s="50">
        <v>0</v>
      </c>
      <c r="K61" s="51">
        <f t="shared" si="0"/>
        <v>1467</v>
      </c>
      <c r="L61" s="118">
        <f t="shared" si="1"/>
        <v>0.86753400354819632</v>
      </c>
      <c r="M61"/>
      <c r="N61"/>
      <c r="O61"/>
      <c r="P61"/>
      <c r="Q61"/>
    </row>
    <row r="62" spans="1:17" x14ac:dyDescent="0.2">
      <c r="A62" s="38" t="s">
        <v>67</v>
      </c>
      <c r="B62" s="112">
        <v>21632</v>
      </c>
      <c r="C62" s="109">
        <v>31</v>
      </c>
      <c r="D62" s="39">
        <v>6</v>
      </c>
      <c r="E62" s="39">
        <v>6104</v>
      </c>
      <c r="F62" s="39">
        <v>58</v>
      </c>
      <c r="G62" s="39">
        <v>221</v>
      </c>
      <c r="H62" s="39">
        <v>3488</v>
      </c>
      <c r="I62" s="39">
        <v>8758</v>
      </c>
      <c r="J62" s="50">
        <v>15</v>
      </c>
      <c r="K62" s="51">
        <f t="shared" si="0"/>
        <v>18681</v>
      </c>
      <c r="L62" s="118">
        <f t="shared" si="1"/>
        <v>0.86358173076923073</v>
      </c>
      <c r="M62"/>
      <c r="N62"/>
      <c r="O62"/>
      <c r="P62"/>
      <c r="Q62"/>
    </row>
    <row r="63" spans="1:17" x14ac:dyDescent="0.2">
      <c r="A63" s="38" t="s">
        <v>68</v>
      </c>
      <c r="B63" s="112">
        <v>19207</v>
      </c>
      <c r="C63" s="109">
        <v>72</v>
      </c>
      <c r="D63" s="39">
        <v>9</v>
      </c>
      <c r="E63" s="39">
        <v>2572</v>
      </c>
      <c r="F63" s="39">
        <v>31</v>
      </c>
      <c r="G63" s="39">
        <v>208</v>
      </c>
      <c r="H63" s="39">
        <v>8148</v>
      </c>
      <c r="I63" s="39">
        <v>6039</v>
      </c>
      <c r="J63" s="50">
        <v>8</v>
      </c>
      <c r="K63" s="51">
        <f t="shared" si="0"/>
        <v>17087</v>
      </c>
      <c r="L63" s="118">
        <f t="shared" si="1"/>
        <v>0.88962357473837661</v>
      </c>
      <c r="M63"/>
      <c r="N63"/>
      <c r="O63"/>
      <c r="P63"/>
      <c r="Q63"/>
    </row>
    <row r="64" spans="1:17" x14ac:dyDescent="0.2">
      <c r="A64" s="38" t="s">
        <v>69</v>
      </c>
      <c r="B64" s="112">
        <v>3348</v>
      </c>
      <c r="C64" s="109">
        <v>19</v>
      </c>
      <c r="D64" s="39">
        <v>1</v>
      </c>
      <c r="E64" s="39">
        <v>222</v>
      </c>
      <c r="F64" s="39">
        <v>2</v>
      </c>
      <c r="G64" s="39">
        <v>23</v>
      </c>
      <c r="H64" s="39">
        <v>2135</v>
      </c>
      <c r="I64" s="39">
        <v>624</v>
      </c>
      <c r="J64" s="50">
        <v>2</v>
      </c>
      <c r="K64" s="51">
        <f t="shared" si="0"/>
        <v>3028</v>
      </c>
      <c r="L64" s="119">
        <f t="shared" si="1"/>
        <v>0.90442054958183993</v>
      </c>
      <c r="M64"/>
      <c r="N64"/>
      <c r="O64"/>
      <c r="P64"/>
      <c r="Q64"/>
    </row>
    <row r="65" spans="1:17" x14ac:dyDescent="0.2">
      <c r="A65" s="38" t="s">
        <v>70</v>
      </c>
      <c r="B65" s="112">
        <v>199856</v>
      </c>
      <c r="C65" s="109">
        <v>587</v>
      </c>
      <c r="D65" s="39">
        <v>125</v>
      </c>
      <c r="E65" s="39">
        <v>36474</v>
      </c>
      <c r="F65" s="39">
        <v>237</v>
      </c>
      <c r="G65" s="39">
        <v>1761</v>
      </c>
      <c r="H65" s="39">
        <v>64652</v>
      </c>
      <c r="I65" s="39">
        <v>64877</v>
      </c>
      <c r="J65" s="50">
        <v>103</v>
      </c>
      <c r="K65" s="51">
        <f t="shared" si="0"/>
        <v>168816</v>
      </c>
      <c r="L65" s="118">
        <f t="shared" si="1"/>
        <v>0.84468817548635022</v>
      </c>
      <c r="M65"/>
      <c r="N65"/>
      <c r="O65"/>
      <c r="P65"/>
      <c r="Q65"/>
    </row>
    <row r="66" spans="1:17" x14ac:dyDescent="0.2">
      <c r="A66" s="38" t="s">
        <v>71</v>
      </c>
      <c r="B66" s="112">
        <v>5773</v>
      </c>
      <c r="C66" s="109">
        <v>15</v>
      </c>
      <c r="D66" s="39">
        <v>3</v>
      </c>
      <c r="E66" s="39">
        <v>546</v>
      </c>
      <c r="F66" s="39">
        <v>2</v>
      </c>
      <c r="G66" s="39">
        <v>30</v>
      </c>
      <c r="H66" s="39">
        <v>2941</v>
      </c>
      <c r="I66" s="39">
        <v>1483</v>
      </c>
      <c r="J66" s="50">
        <v>0</v>
      </c>
      <c r="K66" s="51">
        <f t="shared" si="0"/>
        <v>5020</v>
      </c>
      <c r="L66" s="118">
        <f t="shared" si="1"/>
        <v>0.86956521739130432</v>
      </c>
      <c r="M66"/>
      <c r="N66"/>
      <c r="O66"/>
      <c r="P66"/>
      <c r="Q66"/>
    </row>
    <row r="67" spans="1:17" x14ac:dyDescent="0.2">
      <c r="A67" s="40" t="s">
        <v>6</v>
      </c>
      <c r="B67" s="111">
        <f>SUM(B3:B66)</f>
        <v>3803762</v>
      </c>
      <c r="C67" s="110">
        <f>SUM(C3:C66)</f>
        <v>8179</v>
      </c>
      <c r="D67" s="110">
        <f t="shared" ref="D67:J67" si="2">SUM(D3:D66)</f>
        <v>2063</v>
      </c>
      <c r="E67" s="110">
        <f t="shared" si="2"/>
        <v>1020321</v>
      </c>
      <c r="F67" s="110">
        <f t="shared" si="2"/>
        <v>6439</v>
      </c>
      <c r="G67" s="110">
        <f t="shared" si="2"/>
        <v>34470</v>
      </c>
      <c r="H67" s="110">
        <f t="shared" si="2"/>
        <v>941313</v>
      </c>
      <c r="I67" s="110">
        <f t="shared" si="2"/>
        <v>1276834</v>
      </c>
      <c r="J67" s="110">
        <f t="shared" si="2"/>
        <v>1929</v>
      </c>
      <c r="K67" s="52">
        <f>SUM(K3:K66)</f>
        <v>3291548</v>
      </c>
      <c r="L67" s="118">
        <f t="shared" si="1"/>
        <v>0.86534015535146525</v>
      </c>
      <c r="M67"/>
      <c r="N67"/>
      <c r="O67"/>
      <c r="P67"/>
      <c r="Q67"/>
    </row>
    <row r="68" spans="1:1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</sheetData>
  <autoFilter ref="L1:L71" xr:uid="{00000000-0009-0000-0000-000001000000}"/>
  <mergeCells count="2">
    <mergeCell ref="B1:B2"/>
    <mergeCell ref="C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31"/>
  <sheetViews>
    <sheetView zoomScale="140" zoomScaleNormal="140" workbookViewId="0">
      <pane xSplit="1" ySplit="4" topLeftCell="F23" activePane="bottomRight" state="frozen"/>
      <selection activeCell="B5" sqref="B5"/>
      <selection pane="topRight" activeCell="B5" sqref="B5"/>
      <selection pane="bottomLeft" activeCell="B5" sqref="B5"/>
      <selection pane="bottomRight" activeCell="H2" sqref="H2:J2"/>
    </sheetView>
  </sheetViews>
  <sheetFormatPr baseColWidth="10" defaultColWidth="9.5" defaultRowHeight="15" x14ac:dyDescent="0.2"/>
  <cols>
    <col min="1" max="1" width="19.83203125" style="1" bestFit="1" customWidth="1"/>
    <col min="2" max="2" width="9.33203125" style="1" bestFit="1" customWidth="1"/>
    <col min="3" max="3" width="5.5" style="1" bestFit="1" customWidth="1"/>
    <col min="4" max="4" width="9.6640625" style="1" bestFit="1" customWidth="1"/>
    <col min="5" max="5" width="9.33203125" style="1" bestFit="1" customWidth="1"/>
    <col min="6" max="6" width="5.5" style="1" bestFit="1" customWidth="1"/>
    <col min="7" max="7" width="9.5" style="1" bestFit="1" customWidth="1"/>
    <col min="8" max="8" width="9.33203125" style="1" bestFit="1" customWidth="1"/>
    <col min="9" max="9" width="7.5" style="1" bestFit="1" customWidth="1"/>
    <col min="10" max="10" width="9.6640625" style="1" bestFit="1" customWidth="1"/>
    <col min="11" max="11" width="9.33203125" style="1" bestFit="1" customWidth="1"/>
    <col min="12" max="12" width="5.5" style="1" bestFit="1" customWidth="1"/>
    <col min="13" max="13" width="9.83203125" style="1" bestFit="1" customWidth="1"/>
    <col min="14" max="14" width="9.33203125" style="1" bestFit="1" customWidth="1"/>
    <col min="15" max="15" width="6.5" style="1" bestFit="1" customWidth="1"/>
    <col min="16" max="16" width="8.5" style="1" bestFit="1" customWidth="1"/>
    <col min="17" max="17" width="9.33203125" style="1" bestFit="1" customWidth="1"/>
    <col min="18" max="18" width="7.5" style="1" bestFit="1" customWidth="1"/>
    <col min="19" max="19" width="9.1640625" style="1" bestFit="1" customWidth="1"/>
    <col min="20" max="20" width="9.33203125" style="1" bestFit="1" customWidth="1"/>
    <col min="21" max="21" width="9.1640625" style="1" bestFit="1" customWidth="1"/>
    <col min="22" max="22" width="9.5" style="1"/>
    <col min="23" max="23" width="9.33203125" style="1" bestFit="1" customWidth="1"/>
    <col min="24" max="24" width="5.5" style="1" bestFit="1" customWidth="1"/>
    <col min="25" max="25" width="9.33203125" style="1" bestFit="1" customWidth="1"/>
    <col min="26" max="26" width="13.6640625" style="1" bestFit="1" customWidth="1"/>
    <col min="27" max="16384" width="9.5" style="1"/>
  </cols>
  <sheetData>
    <row r="1" spans="1:26" x14ac:dyDescent="0.2">
      <c r="A1" s="67"/>
      <c r="B1" s="127" t="s">
        <v>105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/>
      <c r="Z1" s="76"/>
    </row>
    <row r="2" spans="1:26" x14ac:dyDescent="0.2">
      <c r="A2" s="128" t="s">
        <v>72</v>
      </c>
      <c r="B2" s="127" t="s">
        <v>91</v>
      </c>
      <c r="C2" s="124"/>
      <c r="D2" s="124"/>
      <c r="E2" s="124" t="s">
        <v>92</v>
      </c>
      <c r="F2" s="124"/>
      <c r="G2" s="124"/>
      <c r="H2" s="124" t="s">
        <v>0</v>
      </c>
      <c r="I2" s="124"/>
      <c r="J2" s="124"/>
      <c r="K2" s="124" t="s">
        <v>93</v>
      </c>
      <c r="L2" s="124"/>
      <c r="M2" s="124"/>
      <c r="N2" s="124" t="s">
        <v>87</v>
      </c>
      <c r="O2" s="124"/>
      <c r="P2" s="124"/>
      <c r="Q2" s="124" t="s">
        <v>2</v>
      </c>
      <c r="R2" s="124"/>
      <c r="S2" s="124"/>
      <c r="T2" s="124" t="s">
        <v>89</v>
      </c>
      <c r="U2" s="124"/>
      <c r="V2" s="124"/>
      <c r="W2" s="124" t="s">
        <v>94</v>
      </c>
      <c r="X2" s="124"/>
      <c r="Y2" s="125"/>
      <c r="Z2" s="126" t="s">
        <v>3</v>
      </c>
    </row>
    <row r="3" spans="1:26" ht="16" thickBot="1" x14ac:dyDescent="0.25">
      <c r="A3" s="128"/>
      <c r="B3" s="66" t="s">
        <v>73</v>
      </c>
      <c r="C3" s="58" t="s">
        <v>74</v>
      </c>
      <c r="D3" s="57" t="s">
        <v>95</v>
      </c>
      <c r="E3" s="58" t="s">
        <v>73</v>
      </c>
      <c r="F3" s="58" t="s">
        <v>74</v>
      </c>
      <c r="G3" s="64" t="s">
        <v>102</v>
      </c>
      <c r="H3" s="58" t="s">
        <v>73</v>
      </c>
      <c r="I3" s="58" t="s">
        <v>74</v>
      </c>
      <c r="J3" s="64" t="s">
        <v>96</v>
      </c>
      <c r="K3" s="58" t="s">
        <v>73</v>
      </c>
      <c r="L3" s="58" t="s">
        <v>74</v>
      </c>
      <c r="M3" s="64" t="s">
        <v>97</v>
      </c>
      <c r="N3" s="58" t="s">
        <v>73</v>
      </c>
      <c r="O3" s="58" t="s">
        <v>74</v>
      </c>
      <c r="P3" s="65" t="s">
        <v>88</v>
      </c>
      <c r="Q3" s="58" t="s">
        <v>73</v>
      </c>
      <c r="R3" s="58" t="s">
        <v>74</v>
      </c>
      <c r="S3" s="57" t="s">
        <v>75</v>
      </c>
      <c r="T3" s="58" t="s">
        <v>73</v>
      </c>
      <c r="U3" s="58" t="s">
        <v>74</v>
      </c>
      <c r="V3" s="57" t="s">
        <v>98</v>
      </c>
      <c r="W3" s="58" t="s">
        <v>73</v>
      </c>
      <c r="X3" s="58" t="s">
        <v>74</v>
      </c>
      <c r="Y3" s="59" t="s">
        <v>99</v>
      </c>
      <c r="Z3" s="126"/>
    </row>
    <row r="4" spans="1:26" ht="17" thickTop="1" thickBot="1" x14ac:dyDescent="0.25">
      <c r="A4" s="86" t="s">
        <v>76</v>
      </c>
      <c r="B4" s="87">
        <v>383</v>
      </c>
      <c r="C4" s="87">
        <v>2380</v>
      </c>
      <c r="D4" s="88">
        <v>2763</v>
      </c>
      <c r="E4" s="87">
        <v>173</v>
      </c>
      <c r="F4" s="87">
        <v>870</v>
      </c>
      <c r="G4" s="88">
        <v>1043</v>
      </c>
      <c r="H4" s="87">
        <v>20423</v>
      </c>
      <c r="I4" s="87">
        <v>580975</v>
      </c>
      <c r="J4" s="88">
        <v>601398</v>
      </c>
      <c r="K4" s="87">
        <v>245</v>
      </c>
      <c r="L4" s="87">
        <v>2696</v>
      </c>
      <c r="M4" s="88">
        <v>2941</v>
      </c>
      <c r="N4" s="87">
        <v>1309</v>
      </c>
      <c r="O4" s="87">
        <v>11098</v>
      </c>
      <c r="P4" s="88">
        <v>12407</v>
      </c>
      <c r="Q4" s="87">
        <v>32093</v>
      </c>
      <c r="R4" s="87">
        <v>418404</v>
      </c>
      <c r="S4" s="88">
        <v>450497</v>
      </c>
      <c r="T4" s="87">
        <v>33550</v>
      </c>
      <c r="U4" s="87">
        <v>578067</v>
      </c>
      <c r="V4" s="88">
        <v>611617</v>
      </c>
      <c r="W4" s="87">
        <v>156</v>
      </c>
      <c r="X4" s="87">
        <v>776</v>
      </c>
      <c r="Y4" s="89">
        <v>932</v>
      </c>
      <c r="Z4" s="90">
        <f>SUM(Y4,V4,S4,P4,M4,J4,G4,D4)</f>
        <v>1683598</v>
      </c>
    </row>
    <row r="5" spans="1:26" ht="16" thickTop="1" x14ac:dyDescent="0.2">
      <c r="A5" s="91" t="s">
        <v>77</v>
      </c>
      <c r="B5" s="92">
        <v>0</v>
      </c>
      <c r="C5" s="93">
        <v>0</v>
      </c>
      <c r="D5" s="94">
        <v>0</v>
      </c>
      <c r="E5" s="92">
        <v>0</v>
      </c>
      <c r="F5" s="95">
        <v>0</v>
      </c>
      <c r="G5" s="94">
        <v>0</v>
      </c>
      <c r="H5" s="92">
        <v>2</v>
      </c>
      <c r="I5" s="92">
        <v>94</v>
      </c>
      <c r="J5" s="94">
        <v>96</v>
      </c>
      <c r="K5" s="92">
        <v>0</v>
      </c>
      <c r="L5" s="92">
        <v>0</v>
      </c>
      <c r="M5" s="94">
        <v>0</v>
      </c>
      <c r="N5" s="95">
        <v>0</v>
      </c>
      <c r="O5" s="93">
        <v>3</v>
      </c>
      <c r="P5" s="94">
        <v>3</v>
      </c>
      <c r="Q5" s="92">
        <v>3</v>
      </c>
      <c r="R5" s="93">
        <v>37</v>
      </c>
      <c r="S5" s="94">
        <v>40</v>
      </c>
      <c r="T5" s="92">
        <v>2</v>
      </c>
      <c r="U5" s="92">
        <v>197</v>
      </c>
      <c r="V5" s="94">
        <v>199</v>
      </c>
      <c r="W5" s="93">
        <v>0</v>
      </c>
      <c r="X5" s="93">
        <v>0</v>
      </c>
      <c r="Y5" s="96">
        <v>0</v>
      </c>
      <c r="Z5" s="97">
        <f t="shared" ref="Z5:Z30" si="0">SUM(Y5,V5,S5,P5,M5,J5,G5,D5)</f>
        <v>338</v>
      </c>
    </row>
    <row r="6" spans="1:26" x14ac:dyDescent="0.2">
      <c r="A6" s="68" t="s">
        <v>78</v>
      </c>
      <c r="B6" s="61">
        <v>62</v>
      </c>
      <c r="C6" s="62">
        <v>224</v>
      </c>
      <c r="D6" s="60">
        <v>286</v>
      </c>
      <c r="E6" s="61">
        <v>64</v>
      </c>
      <c r="F6" s="61">
        <v>174</v>
      </c>
      <c r="G6" s="60">
        <v>238</v>
      </c>
      <c r="H6" s="61">
        <v>4763</v>
      </c>
      <c r="I6" s="61">
        <v>47623</v>
      </c>
      <c r="J6" s="60">
        <v>52386</v>
      </c>
      <c r="K6" s="61">
        <v>75</v>
      </c>
      <c r="L6" s="61">
        <v>415</v>
      </c>
      <c r="M6" s="60">
        <v>490</v>
      </c>
      <c r="N6" s="63">
        <v>316</v>
      </c>
      <c r="O6" s="62">
        <v>1742</v>
      </c>
      <c r="P6" s="60">
        <v>2058</v>
      </c>
      <c r="Q6" s="61">
        <v>3054</v>
      </c>
      <c r="R6" s="62">
        <v>21974</v>
      </c>
      <c r="S6" s="60">
        <v>25028</v>
      </c>
      <c r="T6" s="61">
        <v>6332</v>
      </c>
      <c r="U6" s="61">
        <v>66285</v>
      </c>
      <c r="V6" s="60">
        <v>72617</v>
      </c>
      <c r="W6" s="62">
        <v>42</v>
      </c>
      <c r="X6" s="62">
        <v>132</v>
      </c>
      <c r="Y6" s="74">
        <v>174</v>
      </c>
      <c r="Z6" s="77">
        <f t="shared" si="0"/>
        <v>153277</v>
      </c>
    </row>
    <row r="7" spans="1:26" x14ac:dyDescent="0.2">
      <c r="A7" s="68" t="s">
        <v>79</v>
      </c>
      <c r="B7" s="61">
        <v>118</v>
      </c>
      <c r="C7" s="62">
        <v>444</v>
      </c>
      <c r="D7" s="60">
        <v>562</v>
      </c>
      <c r="E7" s="61">
        <v>43</v>
      </c>
      <c r="F7" s="61">
        <v>175</v>
      </c>
      <c r="G7" s="60">
        <v>218</v>
      </c>
      <c r="H7" s="61">
        <v>5684</v>
      </c>
      <c r="I7" s="61">
        <v>101641</v>
      </c>
      <c r="J7" s="60">
        <v>107325</v>
      </c>
      <c r="K7" s="61">
        <v>96</v>
      </c>
      <c r="L7" s="61">
        <v>825</v>
      </c>
      <c r="M7" s="60">
        <v>921</v>
      </c>
      <c r="N7" s="63">
        <v>515</v>
      </c>
      <c r="O7" s="62">
        <v>3590</v>
      </c>
      <c r="P7" s="60">
        <v>4105</v>
      </c>
      <c r="Q7" s="61">
        <v>6696</v>
      </c>
      <c r="R7" s="62">
        <v>43076</v>
      </c>
      <c r="S7" s="60">
        <v>49772</v>
      </c>
      <c r="T7" s="61">
        <v>9899</v>
      </c>
      <c r="U7" s="61">
        <v>117353</v>
      </c>
      <c r="V7" s="60">
        <v>127252</v>
      </c>
      <c r="W7" s="62">
        <v>55</v>
      </c>
      <c r="X7" s="62">
        <v>194</v>
      </c>
      <c r="Y7" s="74">
        <v>249</v>
      </c>
      <c r="Z7" s="77">
        <f t="shared" si="0"/>
        <v>290404</v>
      </c>
    </row>
    <row r="8" spans="1:26" x14ac:dyDescent="0.2">
      <c r="A8" s="68" t="s">
        <v>80</v>
      </c>
      <c r="B8" s="61">
        <v>81</v>
      </c>
      <c r="C8" s="62">
        <v>486</v>
      </c>
      <c r="D8" s="60">
        <v>567</v>
      </c>
      <c r="E8" s="61">
        <v>23</v>
      </c>
      <c r="F8" s="61">
        <v>139</v>
      </c>
      <c r="G8" s="60">
        <v>162</v>
      </c>
      <c r="H8" s="61">
        <v>3814</v>
      </c>
      <c r="I8" s="61">
        <v>96442</v>
      </c>
      <c r="J8" s="60">
        <v>100256</v>
      </c>
      <c r="K8" s="61">
        <v>36</v>
      </c>
      <c r="L8" s="61">
        <v>566</v>
      </c>
      <c r="M8" s="60">
        <v>602</v>
      </c>
      <c r="N8" s="63">
        <v>255</v>
      </c>
      <c r="O8" s="62">
        <v>2584</v>
      </c>
      <c r="P8" s="60">
        <v>2839</v>
      </c>
      <c r="Q8" s="61">
        <v>6382</v>
      </c>
      <c r="R8" s="62">
        <v>54505</v>
      </c>
      <c r="S8" s="60">
        <v>60887</v>
      </c>
      <c r="T8" s="61">
        <v>7378</v>
      </c>
      <c r="U8" s="61">
        <v>111439</v>
      </c>
      <c r="V8" s="60">
        <v>118817</v>
      </c>
      <c r="W8" s="62">
        <v>30</v>
      </c>
      <c r="X8" s="62">
        <v>170</v>
      </c>
      <c r="Y8" s="74">
        <v>200</v>
      </c>
      <c r="Z8" s="77">
        <f t="shared" si="0"/>
        <v>284330</v>
      </c>
    </row>
    <row r="9" spans="1:26" x14ac:dyDescent="0.2">
      <c r="A9" s="68" t="s">
        <v>81</v>
      </c>
      <c r="B9" s="61">
        <v>62</v>
      </c>
      <c r="C9" s="62">
        <v>409</v>
      </c>
      <c r="D9" s="60">
        <v>471</v>
      </c>
      <c r="E9" s="61">
        <v>17</v>
      </c>
      <c r="F9" s="61">
        <v>120</v>
      </c>
      <c r="G9" s="60">
        <v>137</v>
      </c>
      <c r="H9" s="61">
        <v>2675</v>
      </c>
      <c r="I9" s="61">
        <v>87072</v>
      </c>
      <c r="J9" s="60">
        <v>89747</v>
      </c>
      <c r="K9" s="61">
        <v>24</v>
      </c>
      <c r="L9" s="61">
        <v>394</v>
      </c>
      <c r="M9" s="60">
        <v>418</v>
      </c>
      <c r="N9" s="63">
        <v>116</v>
      </c>
      <c r="O9" s="62">
        <v>1440</v>
      </c>
      <c r="P9" s="60">
        <v>1556</v>
      </c>
      <c r="Q9" s="61">
        <v>6252</v>
      </c>
      <c r="R9" s="62">
        <v>69831</v>
      </c>
      <c r="S9" s="60">
        <v>76083</v>
      </c>
      <c r="T9" s="61">
        <v>4779</v>
      </c>
      <c r="U9" s="61">
        <v>90027</v>
      </c>
      <c r="V9" s="60">
        <v>94806</v>
      </c>
      <c r="W9" s="62">
        <v>15</v>
      </c>
      <c r="X9" s="62">
        <v>119</v>
      </c>
      <c r="Y9" s="74">
        <v>134</v>
      </c>
      <c r="Z9" s="77">
        <f t="shared" si="0"/>
        <v>263352</v>
      </c>
    </row>
    <row r="10" spans="1:26" x14ac:dyDescent="0.2">
      <c r="A10" s="68" t="s">
        <v>82</v>
      </c>
      <c r="B10" s="61">
        <v>42</v>
      </c>
      <c r="C10" s="62">
        <v>445</v>
      </c>
      <c r="D10" s="60">
        <v>487</v>
      </c>
      <c r="E10" s="61">
        <v>19</v>
      </c>
      <c r="F10" s="61">
        <v>152</v>
      </c>
      <c r="G10" s="60">
        <v>171</v>
      </c>
      <c r="H10" s="61">
        <v>2119</v>
      </c>
      <c r="I10" s="61">
        <v>99397</v>
      </c>
      <c r="J10" s="60">
        <v>101516</v>
      </c>
      <c r="K10" s="61">
        <v>12</v>
      </c>
      <c r="L10" s="61">
        <v>282</v>
      </c>
      <c r="M10" s="60">
        <v>294</v>
      </c>
      <c r="N10" s="63">
        <v>80</v>
      </c>
      <c r="O10" s="62">
        <v>1069</v>
      </c>
      <c r="P10" s="60">
        <v>1149</v>
      </c>
      <c r="Q10" s="61">
        <v>5872</v>
      </c>
      <c r="R10" s="62">
        <v>93570</v>
      </c>
      <c r="S10" s="60">
        <v>99442</v>
      </c>
      <c r="T10" s="61">
        <v>3388</v>
      </c>
      <c r="U10" s="61">
        <v>89953</v>
      </c>
      <c r="V10" s="60">
        <v>93341</v>
      </c>
      <c r="W10" s="62">
        <v>11</v>
      </c>
      <c r="X10" s="62">
        <v>100</v>
      </c>
      <c r="Y10" s="74">
        <v>111</v>
      </c>
      <c r="Z10" s="77">
        <f t="shared" si="0"/>
        <v>296511</v>
      </c>
    </row>
    <row r="11" spans="1:26" x14ac:dyDescent="0.2">
      <c r="A11" s="68" t="s">
        <v>83</v>
      </c>
      <c r="B11" s="61">
        <v>12</v>
      </c>
      <c r="C11" s="62">
        <v>245</v>
      </c>
      <c r="D11" s="60">
        <v>257</v>
      </c>
      <c r="E11" s="61">
        <v>6</v>
      </c>
      <c r="F11" s="61">
        <v>72</v>
      </c>
      <c r="G11" s="60">
        <v>78</v>
      </c>
      <c r="H11" s="61">
        <v>1035</v>
      </c>
      <c r="I11" s="61">
        <v>94336</v>
      </c>
      <c r="J11" s="60">
        <v>95371</v>
      </c>
      <c r="K11" s="61">
        <v>2</v>
      </c>
      <c r="L11" s="61">
        <v>171</v>
      </c>
      <c r="M11" s="60">
        <v>173</v>
      </c>
      <c r="N11" s="63">
        <v>23</v>
      </c>
      <c r="O11" s="62">
        <v>496</v>
      </c>
      <c r="P11" s="60">
        <v>519</v>
      </c>
      <c r="Q11" s="61">
        <v>2988</v>
      </c>
      <c r="R11" s="62">
        <v>75899</v>
      </c>
      <c r="S11" s="60">
        <v>78887</v>
      </c>
      <c r="T11" s="61">
        <v>1445</v>
      </c>
      <c r="U11" s="61">
        <v>69356</v>
      </c>
      <c r="V11" s="60">
        <v>70801</v>
      </c>
      <c r="W11" s="62">
        <v>3</v>
      </c>
      <c r="X11" s="62">
        <v>44</v>
      </c>
      <c r="Y11" s="74">
        <v>47</v>
      </c>
      <c r="Z11" s="77">
        <f t="shared" si="0"/>
        <v>246133</v>
      </c>
    </row>
    <row r="12" spans="1:26" ht="16" thickBot="1" x14ac:dyDescent="0.25">
      <c r="A12" s="98" t="s">
        <v>84</v>
      </c>
      <c r="B12" s="99">
        <v>6</v>
      </c>
      <c r="C12" s="100">
        <v>127</v>
      </c>
      <c r="D12" s="101">
        <v>133</v>
      </c>
      <c r="E12" s="99">
        <v>1</v>
      </c>
      <c r="F12" s="99">
        <v>38</v>
      </c>
      <c r="G12" s="101">
        <v>39</v>
      </c>
      <c r="H12" s="99">
        <v>331</v>
      </c>
      <c r="I12" s="99">
        <v>54370</v>
      </c>
      <c r="J12" s="101">
        <v>54701</v>
      </c>
      <c r="K12" s="99">
        <v>0</v>
      </c>
      <c r="L12" s="99">
        <v>43</v>
      </c>
      <c r="M12" s="101">
        <v>43</v>
      </c>
      <c r="N12" s="102">
        <v>4</v>
      </c>
      <c r="O12" s="100">
        <v>174</v>
      </c>
      <c r="P12" s="101">
        <v>178</v>
      </c>
      <c r="Q12" s="99">
        <v>846</v>
      </c>
      <c r="R12" s="100">
        <v>59512</v>
      </c>
      <c r="S12" s="101">
        <v>60358</v>
      </c>
      <c r="T12" s="99">
        <v>327</v>
      </c>
      <c r="U12" s="99">
        <v>33457</v>
      </c>
      <c r="V12" s="101">
        <v>33784</v>
      </c>
      <c r="W12" s="100">
        <v>0</v>
      </c>
      <c r="X12" s="100">
        <v>17</v>
      </c>
      <c r="Y12" s="103">
        <v>17</v>
      </c>
      <c r="Z12" s="104">
        <f t="shared" si="0"/>
        <v>149253</v>
      </c>
    </row>
    <row r="13" spans="1:26" ht="17" thickTop="1" thickBot="1" x14ac:dyDescent="0.25">
      <c r="A13" s="105" t="s">
        <v>85</v>
      </c>
      <c r="B13" s="87">
        <v>906</v>
      </c>
      <c r="C13" s="87">
        <v>4291</v>
      </c>
      <c r="D13" s="88">
        <v>5197</v>
      </c>
      <c r="E13" s="87">
        <v>142</v>
      </c>
      <c r="F13" s="87">
        <v>744</v>
      </c>
      <c r="G13" s="88">
        <v>886</v>
      </c>
      <c r="H13" s="87">
        <v>16061</v>
      </c>
      <c r="I13" s="87">
        <v>385944</v>
      </c>
      <c r="J13" s="88">
        <v>402005</v>
      </c>
      <c r="K13" s="87">
        <v>292</v>
      </c>
      <c r="L13" s="87">
        <v>3005</v>
      </c>
      <c r="M13" s="88">
        <v>3297</v>
      </c>
      <c r="N13" s="106">
        <v>2502</v>
      </c>
      <c r="O13" s="106">
        <v>18866</v>
      </c>
      <c r="P13" s="88">
        <v>21368</v>
      </c>
      <c r="Q13" s="87">
        <v>39249</v>
      </c>
      <c r="R13" s="87">
        <v>443180</v>
      </c>
      <c r="S13" s="88">
        <v>482429</v>
      </c>
      <c r="T13" s="87">
        <v>40964</v>
      </c>
      <c r="U13" s="87">
        <v>597683</v>
      </c>
      <c r="V13" s="88">
        <v>638647</v>
      </c>
      <c r="W13" s="87">
        <v>185</v>
      </c>
      <c r="X13" s="87">
        <v>716</v>
      </c>
      <c r="Y13" s="89">
        <v>901</v>
      </c>
      <c r="Z13" s="90">
        <f t="shared" si="0"/>
        <v>1554730</v>
      </c>
    </row>
    <row r="14" spans="1:26" ht="16" thickTop="1" x14ac:dyDescent="0.2">
      <c r="A14" s="107" t="s">
        <v>77</v>
      </c>
      <c r="B14" s="92">
        <v>0</v>
      </c>
      <c r="C14" s="93">
        <v>1</v>
      </c>
      <c r="D14" s="94">
        <v>1</v>
      </c>
      <c r="E14" s="92">
        <v>0</v>
      </c>
      <c r="F14" s="92">
        <v>0</v>
      </c>
      <c r="G14" s="94">
        <v>0</v>
      </c>
      <c r="H14" s="92">
        <v>0</v>
      </c>
      <c r="I14" s="95">
        <v>62</v>
      </c>
      <c r="J14" s="94">
        <v>62</v>
      </c>
      <c r="K14" s="92">
        <v>0</v>
      </c>
      <c r="L14" s="92">
        <v>1</v>
      </c>
      <c r="M14" s="94">
        <v>1</v>
      </c>
      <c r="N14" s="93">
        <v>0</v>
      </c>
      <c r="O14" s="93">
        <v>2</v>
      </c>
      <c r="P14" s="94">
        <v>2</v>
      </c>
      <c r="Q14" s="92">
        <v>1</v>
      </c>
      <c r="R14" s="93">
        <v>58</v>
      </c>
      <c r="S14" s="94">
        <v>59</v>
      </c>
      <c r="T14" s="92">
        <v>2</v>
      </c>
      <c r="U14" s="92">
        <v>173</v>
      </c>
      <c r="V14" s="94">
        <v>175</v>
      </c>
      <c r="W14" s="93">
        <v>0</v>
      </c>
      <c r="X14" s="93">
        <v>0</v>
      </c>
      <c r="Y14" s="96">
        <v>0</v>
      </c>
      <c r="Z14" s="97">
        <f t="shared" si="0"/>
        <v>300</v>
      </c>
    </row>
    <row r="15" spans="1:26" x14ac:dyDescent="0.2">
      <c r="A15" s="68" t="s">
        <v>78</v>
      </c>
      <c r="B15" s="61">
        <v>116</v>
      </c>
      <c r="C15" s="62">
        <v>390</v>
      </c>
      <c r="D15" s="60">
        <v>506</v>
      </c>
      <c r="E15" s="61">
        <v>47</v>
      </c>
      <c r="F15" s="61">
        <v>109</v>
      </c>
      <c r="G15" s="60">
        <v>156</v>
      </c>
      <c r="H15" s="61">
        <v>3175</v>
      </c>
      <c r="I15" s="61">
        <v>28874</v>
      </c>
      <c r="J15" s="60">
        <v>32049</v>
      </c>
      <c r="K15" s="61">
        <v>54</v>
      </c>
      <c r="L15" s="61">
        <v>297</v>
      </c>
      <c r="M15" s="60">
        <v>351</v>
      </c>
      <c r="N15" s="62">
        <v>439</v>
      </c>
      <c r="O15" s="62">
        <v>2022</v>
      </c>
      <c r="P15" s="60">
        <v>2461</v>
      </c>
      <c r="Q15" s="61">
        <v>4640</v>
      </c>
      <c r="R15" s="62">
        <v>28154</v>
      </c>
      <c r="S15" s="60">
        <v>32794</v>
      </c>
      <c r="T15" s="61">
        <v>6807</v>
      </c>
      <c r="U15" s="61">
        <v>61322</v>
      </c>
      <c r="V15" s="60">
        <v>68129</v>
      </c>
      <c r="W15" s="62">
        <v>36</v>
      </c>
      <c r="X15" s="62">
        <v>96</v>
      </c>
      <c r="Y15" s="74">
        <v>132</v>
      </c>
      <c r="Z15" s="77">
        <f t="shared" si="0"/>
        <v>136578</v>
      </c>
    </row>
    <row r="16" spans="1:26" x14ac:dyDescent="0.2">
      <c r="A16" s="68" t="s">
        <v>79</v>
      </c>
      <c r="B16" s="61">
        <v>299</v>
      </c>
      <c r="C16" s="62">
        <v>976</v>
      </c>
      <c r="D16" s="60">
        <v>1275</v>
      </c>
      <c r="E16" s="61">
        <v>44</v>
      </c>
      <c r="F16" s="61">
        <v>145</v>
      </c>
      <c r="G16" s="60">
        <v>189</v>
      </c>
      <c r="H16" s="61">
        <v>4840</v>
      </c>
      <c r="I16" s="61">
        <v>69578</v>
      </c>
      <c r="J16" s="60">
        <v>74418</v>
      </c>
      <c r="K16" s="61">
        <v>118</v>
      </c>
      <c r="L16" s="61">
        <v>809</v>
      </c>
      <c r="M16" s="60">
        <v>927</v>
      </c>
      <c r="N16" s="62">
        <v>1044</v>
      </c>
      <c r="O16" s="62">
        <v>6017</v>
      </c>
      <c r="P16" s="60">
        <v>7061</v>
      </c>
      <c r="Q16" s="61">
        <v>8665</v>
      </c>
      <c r="R16" s="62">
        <v>47416</v>
      </c>
      <c r="S16" s="60">
        <v>56081</v>
      </c>
      <c r="T16" s="61">
        <v>12511</v>
      </c>
      <c r="U16" s="61">
        <v>118804</v>
      </c>
      <c r="V16" s="60">
        <v>131315</v>
      </c>
      <c r="W16" s="62">
        <v>70</v>
      </c>
      <c r="X16" s="62">
        <v>194</v>
      </c>
      <c r="Y16" s="74">
        <v>264</v>
      </c>
      <c r="Z16" s="77">
        <f t="shared" si="0"/>
        <v>271530</v>
      </c>
    </row>
    <row r="17" spans="1:26" x14ac:dyDescent="0.2">
      <c r="A17" s="68" t="s">
        <v>80</v>
      </c>
      <c r="B17" s="61">
        <v>217</v>
      </c>
      <c r="C17" s="62">
        <v>1018</v>
      </c>
      <c r="D17" s="60">
        <v>1235</v>
      </c>
      <c r="E17" s="61">
        <v>23</v>
      </c>
      <c r="F17" s="61">
        <v>132</v>
      </c>
      <c r="G17" s="60">
        <v>155</v>
      </c>
      <c r="H17" s="61">
        <v>3028</v>
      </c>
      <c r="I17" s="61">
        <v>65881</v>
      </c>
      <c r="J17" s="60">
        <v>68909</v>
      </c>
      <c r="K17" s="61">
        <v>61</v>
      </c>
      <c r="L17" s="61">
        <v>693</v>
      </c>
      <c r="M17" s="60">
        <v>754</v>
      </c>
      <c r="N17" s="62">
        <v>560</v>
      </c>
      <c r="O17" s="62">
        <v>4932</v>
      </c>
      <c r="P17" s="60">
        <v>5492</v>
      </c>
      <c r="Q17" s="61">
        <v>8185</v>
      </c>
      <c r="R17" s="62">
        <v>60155</v>
      </c>
      <c r="S17" s="60">
        <v>68340</v>
      </c>
      <c r="T17" s="61">
        <v>9151</v>
      </c>
      <c r="U17" s="61">
        <v>119147</v>
      </c>
      <c r="V17" s="60">
        <v>128298</v>
      </c>
      <c r="W17" s="62">
        <v>41</v>
      </c>
      <c r="X17" s="62">
        <v>164</v>
      </c>
      <c r="Y17" s="74">
        <v>205</v>
      </c>
      <c r="Z17" s="77">
        <f t="shared" si="0"/>
        <v>273388</v>
      </c>
    </row>
    <row r="18" spans="1:26" x14ac:dyDescent="0.2">
      <c r="A18" s="68" t="s">
        <v>81</v>
      </c>
      <c r="B18" s="61">
        <v>149</v>
      </c>
      <c r="C18" s="62">
        <v>743</v>
      </c>
      <c r="D18" s="60">
        <v>892</v>
      </c>
      <c r="E18" s="61">
        <v>15</v>
      </c>
      <c r="F18" s="61">
        <v>118</v>
      </c>
      <c r="G18" s="60">
        <v>133</v>
      </c>
      <c r="H18" s="61">
        <v>2126</v>
      </c>
      <c r="I18" s="61">
        <v>60133</v>
      </c>
      <c r="J18" s="60">
        <v>62259</v>
      </c>
      <c r="K18" s="61">
        <v>27</v>
      </c>
      <c r="L18" s="61">
        <v>532</v>
      </c>
      <c r="M18" s="60">
        <v>559</v>
      </c>
      <c r="N18" s="62">
        <v>273</v>
      </c>
      <c r="O18" s="62">
        <v>2928</v>
      </c>
      <c r="P18" s="60">
        <v>3201</v>
      </c>
      <c r="Q18" s="61">
        <v>7311</v>
      </c>
      <c r="R18" s="62">
        <v>77204</v>
      </c>
      <c r="S18" s="60">
        <v>84515</v>
      </c>
      <c r="T18" s="61">
        <v>6122</v>
      </c>
      <c r="U18" s="61">
        <v>99747</v>
      </c>
      <c r="V18" s="60">
        <v>105869</v>
      </c>
      <c r="W18" s="62">
        <v>23</v>
      </c>
      <c r="X18" s="62">
        <v>112</v>
      </c>
      <c r="Y18" s="74">
        <v>135</v>
      </c>
      <c r="Z18" s="77">
        <f t="shared" si="0"/>
        <v>257563</v>
      </c>
    </row>
    <row r="19" spans="1:26" x14ac:dyDescent="0.2">
      <c r="A19" s="68" t="s">
        <v>82</v>
      </c>
      <c r="B19" s="61">
        <v>94</v>
      </c>
      <c r="C19" s="62">
        <v>718</v>
      </c>
      <c r="D19" s="60">
        <v>812</v>
      </c>
      <c r="E19" s="61">
        <v>7</v>
      </c>
      <c r="F19" s="61">
        <v>123</v>
      </c>
      <c r="G19" s="60">
        <v>130</v>
      </c>
      <c r="H19" s="61">
        <v>1682</v>
      </c>
      <c r="I19" s="61">
        <v>64410</v>
      </c>
      <c r="J19" s="60">
        <v>66092</v>
      </c>
      <c r="K19" s="61">
        <v>26</v>
      </c>
      <c r="L19" s="61">
        <v>383</v>
      </c>
      <c r="M19" s="60">
        <v>409</v>
      </c>
      <c r="N19" s="62">
        <v>132</v>
      </c>
      <c r="O19" s="62">
        <v>1751</v>
      </c>
      <c r="P19" s="60">
        <v>1883</v>
      </c>
      <c r="Q19" s="61">
        <v>6552</v>
      </c>
      <c r="R19" s="62">
        <v>100605</v>
      </c>
      <c r="S19" s="60">
        <v>107157</v>
      </c>
      <c r="T19" s="61">
        <v>4094</v>
      </c>
      <c r="U19" s="61">
        <v>91708</v>
      </c>
      <c r="V19" s="60">
        <v>95802</v>
      </c>
      <c r="W19" s="62">
        <v>14</v>
      </c>
      <c r="X19" s="62">
        <v>79</v>
      </c>
      <c r="Y19" s="74">
        <v>93</v>
      </c>
      <c r="Z19" s="77">
        <f t="shared" si="0"/>
        <v>272378</v>
      </c>
    </row>
    <row r="20" spans="1:26" x14ac:dyDescent="0.2">
      <c r="A20" s="68" t="s">
        <v>83</v>
      </c>
      <c r="B20" s="61">
        <v>27</v>
      </c>
      <c r="C20" s="62">
        <v>332</v>
      </c>
      <c r="D20" s="60">
        <v>359</v>
      </c>
      <c r="E20" s="61">
        <v>5</v>
      </c>
      <c r="F20" s="61">
        <v>80</v>
      </c>
      <c r="G20" s="60">
        <v>85</v>
      </c>
      <c r="H20" s="61">
        <v>932</v>
      </c>
      <c r="I20" s="61">
        <v>63058</v>
      </c>
      <c r="J20" s="60">
        <v>63990</v>
      </c>
      <c r="K20" s="61">
        <v>6</v>
      </c>
      <c r="L20" s="61">
        <v>231</v>
      </c>
      <c r="M20" s="60">
        <v>237</v>
      </c>
      <c r="N20" s="62">
        <v>42</v>
      </c>
      <c r="O20" s="62">
        <v>963</v>
      </c>
      <c r="P20" s="60">
        <v>1005</v>
      </c>
      <c r="Q20" s="61">
        <v>3070</v>
      </c>
      <c r="R20" s="62">
        <v>77497</v>
      </c>
      <c r="S20" s="60">
        <v>80567</v>
      </c>
      <c r="T20" s="61">
        <v>1897</v>
      </c>
      <c r="U20" s="61">
        <v>74863</v>
      </c>
      <c r="V20" s="60">
        <v>76760</v>
      </c>
      <c r="W20" s="62">
        <v>1</v>
      </c>
      <c r="X20" s="62">
        <v>43</v>
      </c>
      <c r="Y20" s="74">
        <v>44</v>
      </c>
      <c r="Z20" s="77">
        <f t="shared" si="0"/>
        <v>223047</v>
      </c>
    </row>
    <row r="21" spans="1:26" ht="16" thickBot="1" x14ac:dyDescent="0.25">
      <c r="A21" s="98" t="s">
        <v>84</v>
      </c>
      <c r="B21" s="99">
        <v>4</v>
      </c>
      <c r="C21" s="100">
        <v>113</v>
      </c>
      <c r="D21" s="101">
        <v>117</v>
      </c>
      <c r="E21" s="99">
        <v>1</v>
      </c>
      <c r="F21" s="99">
        <v>37</v>
      </c>
      <c r="G21" s="101">
        <v>38</v>
      </c>
      <c r="H21" s="99">
        <v>278</v>
      </c>
      <c r="I21" s="99">
        <v>33948</v>
      </c>
      <c r="J21" s="101">
        <v>34226</v>
      </c>
      <c r="K21" s="99">
        <v>0</v>
      </c>
      <c r="L21" s="99">
        <v>59</v>
      </c>
      <c r="M21" s="101">
        <v>59</v>
      </c>
      <c r="N21" s="100">
        <v>12</v>
      </c>
      <c r="O21" s="100">
        <v>251</v>
      </c>
      <c r="P21" s="101">
        <v>263</v>
      </c>
      <c r="Q21" s="99">
        <v>825</v>
      </c>
      <c r="R21" s="100">
        <v>52091</v>
      </c>
      <c r="S21" s="101">
        <v>52916</v>
      </c>
      <c r="T21" s="99">
        <v>380</v>
      </c>
      <c r="U21" s="99">
        <v>31919</v>
      </c>
      <c r="V21" s="101">
        <v>32299</v>
      </c>
      <c r="W21" s="100">
        <v>0</v>
      </c>
      <c r="X21" s="100">
        <v>28</v>
      </c>
      <c r="Y21" s="103">
        <v>28</v>
      </c>
      <c r="Z21" s="104">
        <f t="shared" si="0"/>
        <v>119946</v>
      </c>
    </row>
    <row r="22" spans="1:26" ht="17" thickTop="1" thickBot="1" x14ac:dyDescent="0.25">
      <c r="A22" s="105" t="s">
        <v>86</v>
      </c>
      <c r="B22" s="87">
        <v>80</v>
      </c>
      <c r="C22" s="87">
        <v>139</v>
      </c>
      <c r="D22" s="88">
        <v>219</v>
      </c>
      <c r="E22" s="87">
        <v>67</v>
      </c>
      <c r="F22" s="87">
        <v>67</v>
      </c>
      <c r="G22" s="88">
        <v>134</v>
      </c>
      <c r="H22" s="87">
        <v>2908</v>
      </c>
      <c r="I22" s="87">
        <v>14010</v>
      </c>
      <c r="J22" s="88">
        <v>16918</v>
      </c>
      <c r="K22" s="87">
        <v>51</v>
      </c>
      <c r="L22" s="87">
        <v>150</v>
      </c>
      <c r="M22" s="88">
        <v>201</v>
      </c>
      <c r="N22" s="106">
        <v>274</v>
      </c>
      <c r="O22" s="106">
        <v>421</v>
      </c>
      <c r="P22" s="88">
        <v>695</v>
      </c>
      <c r="Q22" s="87">
        <v>2122</v>
      </c>
      <c r="R22" s="87">
        <v>6265</v>
      </c>
      <c r="S22" s="88">
        <v>8387</v>
      </c>
      <c r="T22" s="87">
        <v>4472</v>
      </c>
      <c r="U22" s="87">
        <v>22098</v>
      </c>
      <c r="V22" s="88">
        <v>26570</v>
      </c>
      <c r="W22" s="87">
        <v>38</v>
      </c>
      <c r="X22" s="87">
        <v>58</v>
      </c>
      <c r="Y22" s="89">
        <v>96</v>
      </c>
      <c r="Z22" s="90">
        <f t="shared" si="0"/>
        <v>53220</v>
      </c>
    </row>
    <row r="23" spans="1:26" ht="16" thickTop="1" x14ac:dyDescent="0.2">
      <c r="A23" s="107" t="s">
        <v>77</v>
      </c>
      <c r="B23" s="95">
        <v>0</v>
      </c>
      <c r="C23" s="93">
        <v>0</v>
      </c>
      <c r="D23" s="94">
        <v>0</v>
      </c>
      <c r="E23" s="92">
        <v>0</v>
      </c>
      <c r="F23" s="92">
        <v>0</v>
      </c>
      <c r="G23" s="94">
        <v>0</v>
      </c>
      <c r="H23" s="92">
        <v>0</v>
      </c>
      <c r="I23" s="95">
        <v>9</v>
      </c>
      <c r="J23" s="94">
        <v>9</v>
      </c>
      <c r="K23" s="92">
        <v>0</v>
      </c>
      <c r="L23" s="92">
        <v>0</v>
      </c>
      <c r="M23" s="94">
        <v>0</v>
      </c>
      <c r="N23" s="93">
        <v>0</v>
      </c>
      <c r="O23" s="93">
        <v>1</v>
      </c>
      <c r="P23" s="94">
        <v>1</v>
      </c>
      <c r="Q23" s="92">
        <v>0</v>
      </c>
      <c r="R23" s="93">
        <v>6</v>
      </c>
      <c r="S23" s="94">
        <v>6</v>
      </c>
      <c r="T23" s="92">
        <v>0</v>
      </c>
      <c r="U23" s="92">
        <v>20</v>
      </c>
      <c r="V23" s="94">
        <v>20</v>
      </c>
      <c r="W23" s="93">
        <v>0</v>
      </c>
      <c r="X23" s="93">
        <v>0</v>
      </c>
      <c r="Y23" s="96">
        <v>0</v>
      </c>
      <c r="Z23" s="97">
        <f t="shared" si="0"/>
        <v>36</v>
      </c>
    </row>
    <row r="24" spans="1:26" x14ac:dyDescent="0.2">
      <c r="A24" s="68" t="s">
        <v>78</v>
      </c>
      <c r="B24" s="63">
        <v>22</v>
      </c>
      <c r="C24" s="62">
        <v>30</v>
      </c>
      <c r="D24" s="60">
        <v>52</v>
      </c>
      <c r="E24" s="61">
        <v>27</v>
      </c>
      <c r="F24" s="61">
        <v>13</v>
      </c>
      <c r="G24" s="60">
        <v>40</v>
      </c>
      <c r="H24" s="61">
        <v>1238</v>
      </c>
      <c r="I24" s="63">
        <v>3653</v>
      </c>
      <c r="J24" s="60">
        <v>4891</v>
      </c>
      <c r="K24" s="61">
        <v>17</v>
      </c>
      <c r="L24" s="61">
        <v>52</v>
      </c>
      <c r="M24" s="60">
        <v>69</v>
      </c>
      <c r="N24" s="62">
        <v>104</v>
      </c>
      <c r="O24" s="62">
        <v>126</v>
      </c>
      <c r="P24" s="60">
        <v>230</v>
      </c>
      <c r="Q24" s="61">
        <v>676</v>
      </c>
      <c r="R24" s="62">
        <v>1770</v>
      </c>
      <c r="S24" s="60">
        <v>2446</v>
      </c>
      <c r="T24" s="61">
        <v>1670</v>
      </c>
      <c r="U24" s="61">
        <v>6648</v>
      </c>
      <c r="V24" s="60">
        <v>8318</v>
      </c>
      <c r="W24" s="62">
        <v>15</v>
      </c>
      <c r="X24" s="62">
        <v>13</v>
      </c>
      <c r="Y24" s="74">
        <v>28</v>
      </c>
      <c r="Z24" s="77">
        <f t="shared" si="0"/>
        <v>16074</v>
      </c>
    </row>
    <row r="25" spans="1:26" x14ac:dyDescent="0.2">
      <c r="A25" s="68" t="s">
        <v>79</v>
      </c>
      <c r="B25" s="63">
        <v>25</v>
      </c>
      <c r="C25" s="62">
        <v>30</v>
      </c>
      <c r="D25" s="60">
        <v>55</v>
      </c>
      <c r="E25" s="61">
        <v>18</v>
      </c>
      <c r="F25" s="61">
        <v>12</v>
      </c>
      <c r="G25" s="60">
        <v>30</v>
      </c>
      <c r="H25" s="61">
        <v>1009</v>
      </c>
      <c r="I25" s="63">
        <v>4168</v>
      </c>
      <c r="J25" s="60">
        <v>5177</v>
      </c>
      <c r="K25" s="61">
        <v>24</v>
      </c>
      <c r="L25" s="61">
        <v>51</v>
      </c>
      <c r="M25" s="60">
        <v>75</v>
      </c>
      <c r="N25" s="62">
        <v>115</v>
      </c>
      <c r="O25" s="62">
        <v>140</v>
      </c>
      <c r="P25" s="60">
        <v>255</v>
      </c>
      <c r="Q25" s="61">
        <v>584</v>
      </c>
      <c r="R25" s="62">
        <v>877</v>
      </c>
      <c r="S25" s="60">
        <v>1461</v>
      </c>
      <c r="T25" s="61">
        <v>1564</v>
      </c>
      <c r="U25" s="61">
        <v>5726</v>
      </c>
      <c r="V25" s="60">
        <v>7290</v>
      </c>
      <c r="W25" s="62">
        <v>15</v>
      </c>
      <c r="X25" s="62">
        <v>12</v>
      </c>
      <c r="Y25" s="74">
        <v>27</v>
      </c>
      <c r="Z25" s="77">
        <f t="shared" si="0"/>
        <v>14370</v>
      </c>
    </row>
    <row r="26" spans="1:26" x14ac:dyDescent="0.2">
      <c r="A26" s="68" t="s">
        <v>80</v>
      </c>
      <c r="B26" s="63">
        <v>17</v>
      </c>
      <c r="C26" s="62">
        <v>26</v>
      </c>
      <c r="D26" s="60">
        <v>43</v>
      </c>
      <c r="E26" s="61">
        <v>9</v>
      </c>
      <c r="F26" s="61">
        <v>10</v>
      </c>
      <c r="G26" s="60">
        <v>19</v>
      </c>
      <c r="H26" s="61">
        <v>324</v>
      </c>
      <c r="I26" s="63">
        <v>2043</v>
      </c>
      <c r="J26" s="60">
        <v>2367</v>
      </c>
      <c r="K26" s="61">
        <v>5</v>
      </c>
      <c r="L26" s="61">
        <v>20</v>
      </c>
      <c r="M26" s="60">
        <v>25</v>
      </c>
      <c r="N26" s="62">
        <v>36</v>
      </c>
      <c r="O26" s="62">
        <v>68</v>
      </c>
      <c r="P26" s="60">
        <v>104</v>
      </c>
      <c r="Q26" s="61">
        <v>288</v>
      </c>
      <c r="R26" s="62">
        <v>735</v>
      </c>
      <c r="S26" s="60">
        <v>1023</v>
      </c>
      <c r="T26" s="61">
        <v>636</v>
      </c>
      <c r="U26" s="61">
        <v>3501</v>
      </c>
      <c r="V26" s="60">
        <v>4137</v>
      </c>
      <c r="W26" s="62">
        <v>4</v>
      </c>
      <c r="X26" s="62">
        <v>8</v>
      </c>
      <c r="Y26" s="74">
        <v>12</v>
      </c>
      <c r="Z26" s="77">
        <f t="shared" si="0"/>
        <v>7730</v>
      </c>
    </row>
    <row r="27" spans="1:26" x14ac:dyDescent="0.2">
      <c r="A27" s="68" t="s">
        <v>81</v>
      </c>
      <c r="B27" s="63">
        <v>12</v>
      </c>
      <c r="C27" s="62">
        <v>23</v>
      </c>
      <c r="D27" s="60">
        <v>35</v>
      </c>
      <c r="E27" s="61">
        <v>5</v>
      </c>
      <c r="F27" s="61">
        <v>6</v>
      </c>
      <c r="G27" s="60">
        <v>11</v>
      </c>
      <c r="H27" s="61">
        <v>141</v>
      </c>
      <c r="I27" s="63">
        <v>1112</v>
      </c>
      <c r="J27" s="60">
        <v>1253</v>
      </c>
      <c r="K27" s="61">
        <v>1</v>
      </c>
      <c r="L27" s="61">
        <v>7</v>
      </c>
      <c r="M27" s="60">
        <v>8</v>
      </c>
      <c r="N27" s="62">
        <v>10</v>
      </c>
      <c r="O27" s="62">
        <v>29</v>
      </c>
      <c r="P27" s="60">
        <v>39</v>
      </c>
      <c r="Q27" s="61">
        <v>210</v>
      </c>
      <c r="R27" s="62">
        <v>704</v>
      </c>
      <c r="S27" s="60">
        <v>914</v>
      </c>
      <c r="T27" s="61">
        <v>294</v>
      </c>
      <c r="U27" s="61">
        <v>2193</v>
      </c>
      <c r="V27" s="60">
        <v>2487</v>
      </c>
      <c r="W27" s="62">
        <v>2</v>
      </c>
      <c r="X27" s="62">
        <v>8</v>
      </c>
      <c r="Y27" s="74">
        <v>10</v>
      </c>
      <c r="Z27" s="77">
        <f t="shared" si="0"/>
        <v>4757</v>
      </c>
    </row>
    <row r="28" spans="1:26" x14ac:dyDescent="0.2">
      <c r="A28" s="68" t="s">
        <v>82</v>
      </c>
      <c r="B28" s="63">
        <v>4</v>
      </c>
      <c r="C28" s="62">
        <v>15</v>
      </c>
      <c r="D28" s="60">
        <v>19</v>
      </c>
      <c r="E28" s="61">
        <v>6</v>
      </c>
      <c r="F28" s="61">
        <v>12</v>
      </c>
      <c r="G28" s="60">
        <v>18</v>
      </c>
      <c r="H28" s="61">
        <v>123</v>
      </c>
      <c r="I28" s="63">
        <v>1189</v>
      </c>
      <c r="J28" s="60">
        <v>1312</v>
      </c>
      <c r="K28" s="61">
        <v>4</v>
      </c>
      <c r="L28" s="61">
        <v>12</v>
      </c>
      <c r="M28" s="60">
        <v>16</v>
      </c>
      <c r="N28" s="62">
        <v>6</v>
      </c>
      <c r="O28" s="62">
        <v>33</v>
      </c>
      <c r="P28" s="60">
        <v>39</v>
      </c>
      <c r="Q28" s="61">
        <v>218</v>
      </c>
      <c r="R28" s="62">
        <v>876</v>
      </c>
      <c r="S28" s="60">
        <v>1094</v>
      </c>
      <c r="T28" s="61">
        <v>188</v>
      </c>
      <c r="U28" s="61">
        <v>1846</v>
      </c>
      <c r="V28" s="60">
        <v>2034</v>
      </c>
      <c r="W28" s="62">
        <v>1</v>
      </c>
      <c r="X28" s="62">
        <v>7</v>
      </c>
      <c r="Y28" s="74">
        <v>8</v>
      </c>
      <c r="Z28" s="77">
        <f t="shared" si="0"/>
        <v>4540</v>
      </c>
    </row>
    <row r="29" spans="1:26" x14ac:dyDescent="0.2">
      <c r="A29" s="68" t="s">
        <v>83</v>
      </c>
      <c r="B29" s="63">
        <v>0</v>
      </c>
      <c r="C29" s="62">
        <v>10</v>
      </c>
      <c r="D29" s="60">
        <v>10</v>
      </c>
      <c r="E29" s="61">
        <v>2</v>
      </c>
      <c r="F29" s="61">
        <v>10</v>
      </c>
      <c r="G29" s="60">
        <v>12</v>
      </c>
      <c r="H29" s="61">
        <v>53</v>
      </c>
      <c r="I29" s="63">
        <v>1121</v>
      </c>
      <c r="J29" s="60">
        <v>1174</v>
      </c>
      <c r="K29" s="61">
        <v>0</v>
      </c>
      <c r="L29" s="61">
        <v>4</v>
      </c>
      <c r="M29" s="60">
        <v>4</v>
      </c>
      <c r="N29" s="62">
        <v>3</v>
      </c>
      <c r="O29" s="62">
        <v>17</v>
      </c>
      <c r="P29" s="60">
        <v>20</v>
      </c>
      <c r="Q29" s="61">
        <v>111</v>
      </c>
      <c r="R29" s="62">
        <v>732</v>
      </c>
      <c r="S29" s="60">
        <v>843</v>
      </c>
      <c r="T29" s="61">
        <v>102</v>
      </c>
      <c r="U29" s="61">
        <v>1404</v>
      </c>
      <c r="V29" s="60">
        <v>1506</v>
      </c>
      <c r="W29" s="62">
        <v>1</v>
      </c>
      <c r="X29" s="62">
        <v>6</v>
      </c>
      <c r="Y29" s="74">
        <v>7</v>
      </c>
      <c r="Z29" s="77">
        <f t="shared" si="0"/>
        <v>3576</v>
      </c>
    </row>
    <row r="30" spans="1:26" ht="16" thickBot="1" x14ac:dyDescent="0.25">
      <c r="A30" s="68" t="s">
        <v>84</v>
      </c>
      <c r="B30" s="70">
        <v>0</v>
      </c>
      <c r="C30" s="71">
        <v>5</v>
      </c>
      <c r="D30" s="72">
        <v>5</v>
      </c>
      <c r="E30" s="73">
        <v>0</v>
      </c>
      <c r="F30" s="73">
        <v>4</v>
      </c>
      <c r="G30" s="72">
        <v>4</v>
      </c>
      <c r="H30" s="73">
        <v>20</v>
      </c>
      <c r="I30" s="70">
        <v>715</v>
      </c>
      <c r="J30" s="72">
        <v>735</v>
      </c>
      <c r="K30" s="73">
        <v>0</v>
      </c>
      <c r="L30" s="73">
        <v>4</v>
      </c>
      <c r="M30" s="72">
        <v>4</v>
      </c>
      <c r="N30" s="71">
        <v>0</v>
      </c>
      <c r="O30" s="71">
        <v>7</v>
      </c>
      <c r="P30" s="72">
        <v>7</v>
      </c>
      <c r="Q30" s="73">
        <v>35</v>
      </c>
      <c r="R30" s="71">
        <v>565</v>
      </c>
      <c r="S30" s="72">
        <v>600</v>
      </c>
      <c r="T30" s="73">
        <v>18</v>
      </c>
      <c r="U30" s="73">
        <v>760</v>
      </c>
      <c r="V30" s="72">
        <v>778</v>
      </c>
      <c r="W30" s="71">
        <v>0</v>
      </c>
      <c r="X30" s="71">
        <v>4</v>
      </c>
      <c r="Y30" s="75">
        <v>4</v>
      </c>
      <c r="Z30" s="78">
        <f t="shared" si="0"/>
        <v>2137</v>
      </c>
    </row>
    <row r="31" spans="1:26" ht="16" thickTop="1" x14ac:dyDescent="0.2">
      <c r="A31" s="69" t="s">
        <v>6</v>
      </c>
      <c r="B31" s="85">
        <f t="shared" ref="B31:C31" si="1">SUM(B4,B13,B22)</f>
        <v>1369</v>
      </c>
      <c r="C31" s="85">
        <f t="shared" si="1"/>
        <v>6810</v>
      </c>
      <c r="D31" s="85">
        <f>SUM(D22,D13,D4)</f>
        <v>8179</v>
      </c>
      <c r="E31" s="85">
        <f>SUM(E22,E13,E4)</f>
        <v>382</v>
      </c>
      <c r="F31" s="85">
        <f>SUM(F22,F13,F4)</f>
        <v>1681</v>
      </c>
      <c r="G31" s="85">
        <f>SUM(G22,G13,G4)</f>
        <v>2063</v>
      </c>
      <c r="H31" s="85">
        <f t="shared" ref="H31:Z31" si="2">SUM(H22,H13,H4)</f>
        <v>39392</v>
      </c>
      <c r="I31" s="85">
        <f t="shared" si="2"/>
        <v>980929</v>
      </c>
      <c r="J31" s="85">
        <f t="shared" si="2"/>
        <v>1020321</v>
      </c>
      <c r="K31" s="85">
        <f t="shared" si="2"/>
        <v>588</v>
      </c>
      <c r="L31" s="85">
        <f t="shared" si="2"/>
        <v>5851</v>
      </c>
      <c r="M31" s="85">
        <f t="shared" si="2"/>
        <v>6439</v>
      </c>
      <c r="N31" s="85">
        <f t="shared" si="2"/>
        <v>4085</v>
      </c>
      <c r="O31" s="85">
        <f t="shared" si="2"/>
        <v>30385</v>
      </c>
      <c r="P31" s="85">
        <f t="shared" si="2"/>
        <v>34470</v>
      </c>
      <c r="Q31" s="85">
        <f>SUM(Q22,Q13,Q4)</f>
        <v>73464</v>
      </c>
      <c r="R31" s="85">
        <f t="shared" si="2"/>
        <v>867849</v>
      </c>
      <c r="S31" s="85">
        <f t="shared" si="2"/>
        <v>941313</v>
      </c>
      <c r="T31" s="85">
        <f t="shared" si="2"/>
        <v>78986</v>
      </c>
      <c r="U31" s="85">
        <f t="shared" si="2"/>
        <v>1197848</v>
      </c>
      <c r="V31" s="85">
        <f t="shared" si="2"/>
        <v>1276834</v>
      </c>
      <c r="W31" s="85">
        <f t="shared" si="2"/>
        <v>379</v>
      </c>
      <c r="X31" s="85">
        <f t="shared" si="2"/>
        <v>1550</v>
      </c>
      <c r="Y31" s="79">
        <f t="shared" si="2"/>
        <v>1929</v>
      </c>
      <c r="Z31" s="80">
        <f t="shared" si="2"/>
        <v>3291548</v>
      </c>
    </row>
  </sheetData>
  <mergeCells count="11">
    <mergeCell ref="W2:Y2"/>
    <mergeCell ref="Z2:Z3"/>
    <mergeCell ref="B1:Y1"/>
    <mergeCell ref="A2:A3"/>
    <mergeCell ref="B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zoomScale="150" zoomScaleNormal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30" sqref="J30"/>
    </sheetView>
  </sheetViews>
  <sheetFormatPr baseColWidth="10" defaultColWidth="9.5" defaultRowHeight="15" x14ac:dyDescent="0.2"/>
  <cols>
    <col min="1" max="1" width="18.1640625" style="1" bestFit="1" customWidth="1"/>
    <col min="2" max="9" width="11.33203125" style="1" customWidth="1"/>
    <col min="10" max="10" width="11.33203125" style="1" bestFit="1" customWidth="1"/>
    <col min="11" max="16384" width="9.5" style="1"/>
  </cols>
  <sheetData>
    <row r="1" spans="1:10" x14ac:dyDescent="0.2">
      <c r="A1" s="8"/>
      <c r="B1" s="129" t="s">
        <v>104</v>
      </c>
      <c r="C1" s="130"/>
      <c r="D1" s="130"/>
      <c r="E1" s="130"/>
      <c r="F1" s="130"/>
      <c r="G1" s="130"/>
      <c r="H1" s="130"/>
      <c r="I1" s="131"/>
      <c r="J1" s="9"/>
    </row>
    <row r="2" spans="1:10" x14ac:dyDescent="0.2">
      <c r="A2" s="81" t="s">
        <v>100</v>
      </c>
      <c r="B2" s="82" t="s">
        <v>91</v>
      </c>
      <c r="C2" s="82" t="s">
        <v>92</v>
      </c>
      <c r="D2" s="82" t="s">
        <v>0</v>
      </c>
      <c r="E2" s="82" t="s">
        <v>93</v>
      </c>
      <c r="F2" s="82" t="s">
        <v>1</v>
      </c>
      <c r="G2" s="82" t="s">
        <v>2</v>
      </c>
      <c r="H2" s="82" t="s">
        <v>89</v>
      </c>
      <c r="I2" s="82" t="s">
        <v>94</v>
      </c>
      <c r="J2" s="83" t="s">
        <v>6</v>
      </c>
    </row>
    <row r="3" spans="1:10" ht="16" thickBot="1" x14ac:dyDescent="0.25">
      <c r="A3" s="29" t="s">
        <v>76</v>
      </c>
      <c r="B3" s="113">
        <v>2380</v>
      </c>
      <c r="C3" s="113">
        <v>870</v>
      </c>
      <c r="D3" s="113">
        <v>580975</v>
      </c>
      <c r="E3" s="113">
        <v>2696</v>
      </c>
      <c r="F3" s="113">
        <v>11098</v>
      </c>
      <c r="G3" s="113">
        <v>418404</v>
      </c>
      <c r="H3" s="113">
        <v>578067</v>
      </c>
      <c r="I3" s="113">
        <v>776</v>
      </c>
      <c r="J3" s="113">
        <f>SUM(B3:I3)</f>
        <v>1595266</v>
      </c>
    </row>
    <row r="4" spans="1:10" ht="16" thickTop="1" x14ac:dyDescent="0.2">
      <c r="A4" s="12" t="s">
        <v>77</v>
      </c>
      <c r="B4" s="25">
        <v>0</v>
      </c>
      <c r="C4" s="25">
        <v>0</v>
      </c>
      <c r="D4" s="25">
        <v>94</v>
      </c>
      <c r="E4" s="25">
        <v>0</v>
      </c>
      <c r="F4" s="25">
        <v>3</v>
      </c>
      <c r="G4" s="25">
        <v>37</v>
      </c>
      <c r="H4" s="25">
        <v>197</v>
      </c>
      <c r="I4" s="25">
        <v>0</v>
      </c>
      <c r="J4" s="25">
        <f>SUM(B4:I4)</f>
        <v>331</v>
      </c>
    </row>
    <row r="5" spans="1:10" x14ac:dyDescent="0.2">
      <c r="A5" s="7" t="s">
        <v>78</v>
      </c>
      <c r="B5" s="25">
        <v>224</v>
      </c>
      <c r="C5" s="25">
        <v>174</v>
      </c>
      <c r="D5" s="25">
        <v>47623</v>
      </c>
      <c r="E5" s="25">
        <v>415</v>
      </c>
      <c r="F5" s="25">
        <v>1742</v>
      </c>
      <c r="G5" s="25">
        <v>21974</v>
      </c>
      <c r="H5" s="25">
        <v>66285</v>
      </c>
      <c r="I5" s="25">
        <v>132</v>
      </c>
      <c r="J5" s="25">
        <f t="shared" ref="J5:J11" si="0">SUM(B5:I5)</f>
        <v>138569</v>
      </c>
    </row>
    <row r="6" spans="1:10" x14ac:dyDescent="0.2">
      <c r="A6" s="7" t="s">
        <v>79</v>
      </c>
      <c r="B6" s="25">
        <v>444</v>
      </c>
      <c r="C6" s="25">
        <v>175</v>
      </c>
      <c r="D6" s="25">
        <v>101641</v>
      </c>
      <c r="E6" s="25">
        <v>825</v>
      </c>
      <c r="F6" s="25">
        <v>3590</v>
      </c>
      <c r="G6" s="25">
        <v>43076</v>
      </c>
      <c r="H6" s="25">
        <v>117353</v>
      </c>
      <c r="I6" s="25">
        <v>194</v>
      </c>
      <c r="J6" s="25">
        <f t="shared" si="0"/>
        <v>267298</v>
      </c>
    </row>
    <row r="7" spans="1:10" x14ac:dyDescent="0.2">
      <c r="A7" s="7" t="s">
        <v>80</v>
      </c>
      <c r="B7" s="25">
        <v>486</v>
      </c>
      <c r="C7" s="25">
        <v>139</v>
      </c>
      <c r="D7" s="25">
        <v>96442</v>
      </c>
      <c r="E7" s="25">
        <v>566</v>
      </c>
      <c r="F7" s="25">
        <v>2584</v>
      </c>
      <c r="G7" s="25">
        <v>54505</v>
      </c>
      <c r="H7" s="25">
        <v>111439</v>
      </c>
      <c r="I7" s="25">
        <v>170</v>
      </c>
      <c r="J7" s="25">
        <f t="shared" si="0"/>
        <v>266331</v>
      </c>
    </row>
    <row r="8" spans="1:10" x14ac:dyDescent="0.2">
      <c r="A8" s="7" t="s">
        <v>81</v>
      </c>
      <c r="B8" s="25">
        <v>409</v>
      </c>
      <c r="C8" s="25">
        <v>120</v>
      </c>
      <c r="D8" s="25">
        <v>87072</v>
      </c>
      <c r="E8" s="25">
        <v>394</v>
      </c>
      <c r="F8" s="25">
        <v>1440</v>
      </c>
      <c r="G8" s="25">
        <v>69831</v>
      </c>
      <c r="H8" s="25">
        <v>90027</v>
      </c>
      <c r="I8" s="25">
        <v>119</v>
      </c>
      <c r="J8" s="25">
        <f t="shared" si="0"/>
        <v>249412</v>
      </c>
    </row>
    <row r="9" spans="1:10" x14ac:dyDescent="0.2">
      <c r="A9" s="7" t="s">
        <v>82</v>
      </c>
      <c r="B9" s="25">
        <v>445</v>
      </c>
      <c r="C9" s="25">
        <v>152</v>
      </c>
      <c r="D9" s="25">
        <v>99397</v>
      </c>
      <c r="E9" s="25">
        <v>282</v>
      </c>
      <c r="F9" s="25">
        <v>1069</v>
      </c>
      <c r="G9" s="25">
        <v>93570</v>
      </c>
      <c r="H9" s="25">
        <v>89953</v>
      </c>
      <c r="I9" s="25">
        <v>100</v>
      </c>
      <c r="J9" s="25">
        <f t="shared" si="0"/>
        <v>284968</v>
      </c>
    </row>
    <row r="10" spans="1:10" x14ac:dyDescent="0.2">
      <c r="A10" s="7" t="s">
        <v>83</v>
      </c>
      <c r="B10" s="25">
        <v>245</v>
      </c>
      <c r="C10" s="25">
        <v>72</v>
      </c>
      <c r="D10" s="25">
        <v>94336</v>
      </c>
      <c r="E10" s="25">
        <v>171</v>
      </c>
      <c r="F10" s="25">
        <v>496</v>
      </c>
      <c r="G10" s="25">
        <v>75899</v>
      </c>
      <c r="H10" s="25">
        <v>69356</v>
      </c>
      <c r="I10" s="25">
        <v>44</v>
      </c>
      <c r="J10" s="25">
        <f t="shared" si="0"/>
        <v>240619</v>
      </c>
    </row>
    <row r="11" spans="1:10" ht="16" thickBot="1" x14ac:dyDescent="0.25">
      <c r="A11" s="7" t="s">
        <v>84</v>
      </c>
      <c r="B11" s="25">
        <v>127</v>
      </c>
      <c r="C11" s="25">
        <v>38</v>
      </c>
      <c r="D11" s="25">
        <v>54370</v>
      </c>
      <c r="E11" s="25">
        <v>43</v>
      </c>
      <c r="F11" s="25">
        <v>174</v>
      </c>
      <c r="G11" s="25">
        <v>59512</v>
      </c>
      <c r="H11" s="25">
        <v>33457</v>
      </c>
      <c r="I11" s="25">
        <v>17</v>
      </c>
      <c r="J11" s="25">
        <f t="shared" si="0"/>
        <v>147738</v>
      </c>
    </row>
    <row r="12" spans="1:10" ht="17" thickTop="1" thickBot="1" x14ac:dyDescent="0.25">
      <c r="A12" s="13" t="s">
        <v>85</v>
      </c>
      <c r="B12" s="114">
        <v>4291</v>
      </c>
      <c r="C12" s="114">
        <v>744</v>
      </c>
      <c r="D12" s="114">
        <v>385944</v>
      </c>
      <c r="E12" s="114">
        <v>3005</v>
      </c>
      <c r="F12" s="114">
        <v>18866</v>
      </c>
      <c r="G12" s="114">
        <v>443180</v>
      </c>
      <c r="H12" s="114">
        <v>597683</v>
      </c>
      <c r="I12" s="114">
        <v>716</v>
      </c>
      <c r="J12" s="114">
        <f>SUM(B12:I12)</f>
        <v>1454429</v>
      </c>
    </row>
    <row r="13" spans="1:10" ht="16" thickTop="1" x14ac:dyDescent="0.2">
      <c r="A13" s="7" t="s">
        <v>77</v>
      </c>
      <c r="B13" s="26">
        <v>1</v>
      </c>
      <c r="C13" s="26">
        <v>0</v>
      </c>
      <c r="D13" s="26">
        <v>62</v>
      </c>
      <c r="E13" s="26">
        <v>1</v>
      </c>
      <c r="F13" s="26">
        <v>2</v>
      </c>
      <c r="G13" s="26">
        <v>58</v>
      </c>
      <c r="H13" s="26">
        <v>173</v>
      </c>
      <c r="I13" s="26">
        <v>0</v>
      </c>
      <c r="J13" s="26">
        <f>SUM(B13:I13)</f>
        <v>297</v>
      </c>
    </row>
    <row r="14" spans="1:10" x14ac:dyDescent="0.2">
      <c r="A14" s="7" t="s">
        <v>78</v>
      </c>
      <c r="B14" s="26">
        <v>390</v>
      </c>
      <c r="C14" s="26">
        <v>109</v>
      </c>
      <c r="D14" s="26">
        <v>28874</v>
      </c>
      <c r="E14" s="26">
        <v>297</v>
      </c>
      <c r="F14" s="26">
        <v>2022</v>
      </c>
      <c r="G14" s="26">
        <v>28154</v>
      </c>
      <c r="H14" s="26">
        <v>61322</v>
      </c>
      <c r="I14" s="26">
        <v>96</v>
      </c>
      <c r="J14" s="26">
        <f t="shared" ref="J14:J20" si="1">SUM(B14:I14)</f>
        <v>121264</v>
      </c>
    </row>
    <row r="15" spans="1:10" x14ac:dyDescent="0.2">
      <c r="A15" s="7" t="s">
        <v>79</v>
      </c>
      <c r="B15" s="26">
        <v>976</v>
      </c>
      <c r="C15" s="26">
        <v>145</v>
      </c>
      <c r="D15" s="26">
        <v>69578</v>
      </c>
      <c r="E15" s="26">
        <v>809</v>
      </c>
      <c r="F15" s="26">
        <v>6017</v>
      </c>
      <c r="G15" s="26">
        <v>47416</v>
      </c>
      <c r="H15" s="26">
        <v>118804</v>
      </c>
      <c r="I15" s="26">
        <v>194</v>
      </c>
      <c r="J15" s="26">
        <f t="shared" si="1"/>
        <v>243939</v>
      </c>
    </row>
    <row r="16" spans="1:10" x14ac:dyDescent="0.2">
      <c r="A16" s="7" t="s">
        <v>80</v>
      </c>
      <c r="B16" s="26">
        <v>1018</v>
      </c>
      <c r="C16" s="26">
        <v>132</v>
      </c>
      <c r="D16" s="26">
        <v>65881</v>
      </c>
      <c r="E16" s="26">
        <v>693</v>
      </c>
      <c r="F16" s="26">
        <v>4932</v>
      </c>
      <c r="G16" s="26">
        <v>60155</v>
      </c>
      <c r="H16" s="26">
        <v>119147</v>
      </c>
      <c r="I16" s="26">
        <v>164</v>
      </c>
      <c r="J16" s="26">
        <f t="shared" si="1"/>
        <v>252122</v>
      </c>
    </row>
    <row r="17" spans="1:10" x14ac:dyDescent="0.2">
      <c r="A17" s="7" t="s">
        <v>81</v>
      </c>
      <c r="B17" s="26">
        <v>743</v>
      </c>
      <c r="C17" s="26">
        <v>118</v>
      </c>
      <c r="D17" s="26">
        <v>60133</v>
      </c>
      <c r="E17" s="26">
        <v>532</v>
      </c>
      <c r="F17" s="26">
        <v>2928</v>
      </c>
      <c r="G17" s="26">
        <v>77204</v>
      </c>
      <c r="H17" s="26">
        <v>99747</v>
      </c>
      <c r="I17" s="26">
        <v>112</v>
      </c>
      <c r="J17" s="26">
        <f t="shared" si="1"/>
        <v>241517</v>
      </c>
    </row>
    <row r="18" spans="1:10" x14ac:dyDescent="0.2">
      <c r="A18" s="7" t="s">
        <v>82</v>
      </c>
      <c r="B18" s="26">
        <v>718</v>
      </c>
      <c r="C18" s="26">
        <v>123</v>
      </c>
      <c r="D18" s="26">
        <v>64410</v>
      </c>
      <c r="E18" s="26">
        <v>383</v>
      </c>
      <c r="F18" s="26">
        <v>1751</v>
      </c>
      <c r="G18" s="26">
        <v>100605</v>
      </c>
      <c r="H18" s="26">
        <v>91708</v>
      </c>
      <c r="I18" s="26">
        <v>79</v>
      </c>
      <c r="J18" s="26">
        <f t="shared" si="1"/>
        <v>259777</v>
      </c>
    </row>
    <row r="19" spans="1:10" x14ac:dyDescent="0.2">
      <c r="A19" s="7" t="s">
        <v>83</v>
      </c>
      <c r="B19" s="26">
        <v>332</v>
      </c>
      <c r="C19" s="26">
        <v>80</v>
      </c>
      <c r="D19" s="26">
        <v>63058</v>
      </c>
      <c r="E19" s="26">
        <v>231</v>
      </c>
      <c r="F19" s="26">
        <v>963</v>
      </c>
      <c r="G19" s="26">
        <v>77497</v>
      </c>
      <c r="H19" s="26">
        <v>74863</v>
      </c>
      <c r="I19" s="26">
        <v>43</v>
      </c>
      <c r="J19" s="26">
        <f t="shared" si="1"/>
        <v>217067</v>
      </c>
    </row>
    <row r="20" spans="1:10" ht="16" thickBot="1" x14ac:dyDescent="0.25">
      <c r="A20" s="7" t="s">
        <v>84</v>
      </c>
      <c r="B20" s="26">
        <v>113</v>
      </c>
      <c r="C20" s="26">
        <v>37</v>
      </c>
      <c r="D20" s="26">
        <v>33948</v>
      </c>
      <c r="E20" s="26">
        <v>59</v>
      </c>
      <c r="F20" s="26">
        <v>251</v>
      </c>
      <c r="G20" s="26">
        <v>52091</v>
      </c>
      <c r="H20" s="26">
        <v>31919</v>
      </c>
      <c r="I20" s="26">
        <v>28</v>
      </c>
      <c r="J20" s="26">
        <f t="shared" si="1"/>
        <v>118446</v>
      </c>
    </row>
    <row r="21" spans="1:10" ht="17" thickTop="1" thickBot="1" x14ac:dyDescent="0.25">
      <c r="A21" s="13" t="s">
        <v>86</v>
      </c>
      <c r="B21" s="114">
        <v>139</v>
      </c>
      <c r="C21" s="114">
        <v>67</v>
      </c>
      <c r="D21" s="114">
        <v>14010</v>
      </c>
      <c r="E21" s="114">
        <v>150</v>
      </c>
      <c r="F21" s="114">
        <v>421</v>
      </c>
      <c r="G21" s="114">
        <v>6265</v>
      </c>
      <c r="H21" s="114">
        <v>22098</v>
      </c>
      <c r="I21" s="114">
        <v>58</v>
      </c>
      <c r="J21" s="114">
        <f>SUM(B21:I21)</f>
        <v>43208</v>
      </c>
    </row>
    <row r="22" spans="1:10" ht="16" thickTop="1" x14ac:dyDescent="0.2">
      <c r="A22" s="7" t="s">
        <v>77</v>
      </c>
      <c r="B22" s="26">
        <v>0</v>
      </c>
      <c r="C22" s="26">
        <v>0</v>
      </c>
      <c r="D22" s="26">
        <v>9</v>
      </c>
      <c r="E22" s="26">
        <v>0</v>
      </c>
      <c r="F22" s="26">
        <v>1</v>
      </c>
      <c r="G22" s="26">
        <v>6</v>
      </c>
      <c r="H22" s="26">
        <v>20</v>
      </c>
      <c r="I22" s="26">
        <v>0</v>
      </c>
      <c r="J22" s="26">
        <f>SUM(B22:I22)</f>
        <v>36</v>
      </c>
    </row>
    <row r="23" spans="1:10" x14ac:dyDescent="0.2">
      <c r="A23" s="7" t="s">
        <v>78</v>
      </c>
      <c r="B23" s="26">
        <v>30</v>
      </c>
      <c r="C23" s="26">
        <v>13</v>
      </c>
      <c r="D23" s="26">
        <v>3653</v>
      </c>
      <c r="E23" s="26">
        <v>52</v>
      </c>
      <c r="F23" s="26">
        <v>126</v>
      </c>
      <c r="G23" s="26">
        <v>1770</v>
      </c>
      <c r="H23" s="26">
        <v>6648</v>
      </c>
      <c r="I23" s="26">
        <v>13</v>
      </c>
      <c r="J23" s="26">
        <f t="shared" ref="J23:J29" si="2">SUM(B23:I23)</f>
        <v>12305</v>
      </c>
    </row>
    <row r="24" spans="1:10" x14ac:dyDescent="0.2">
      <c r="A24" s="7" t="s">
        <v>79</v>
      </c>
      <c r="B24" s="26">
        <v>30</v>
      </c>
      <c r="C24" s="26">
        <v>12</v>
      </c>
      <c r="D24" s="26">
        <v>4168</v>
      </c>
      <c r="E24" s="26">
        <v>51</v>
      </c>
      <c r="F24" s="26">
        <v>140</v>
      </c>
      <c r="G24" s="26">
        <v>877</v>
      </c>
      <c r="H24" s="26">
        <v>5726</v>
      </c>
      <c r="I24" s="26">
        <v>12</v>
      </c>
      <c r="J24" s="26">
        <f t="shared" si="2"/>
        <v>11016</v>
      </c>
    </row>
    <row r="25" spans="1:10" x14ac:dyDescent="0.2">
      <c r="A25" s="7" t="s">
        <v>80</v>
      </c>
      <c r="B25" s="26">
        <v>26</v>
      </c>
      <c r="C25" s="26">
        <v>10</v>
      </c>
      <c r="D25" s="26">
        <v>2043</v>
      </c>
      <c r="E25" s="26">
        <v>20</v>
      </c>
      <c r="F25" s="26">
        <v>68</v>
      </c>
      <c r="G25" s="26">
        <v>735</v>
      </c>
      <c r="H25" s="26">
        <v>3501</v>
      </c>
      <c r="I25" s="26">
        <v>8</v>
      </c>
      <c r="J25" s="26">
        <f t="shared" si="2"/>
        <v>6411</v>
      </c>
    </row>
    <row r="26" spans="1:10" x14ac:dyDescent="0.2">
      <c r="A26" s="7" t="s">
        <v>81</v>
      </c>
      <c r="B26" s="26">
        <v>23</v>
      </c>
      <c r="C26" s="26">
        <v>6</v>
      </c>
      <c r="D26" s="26">
        <v>1112</v>
      </c>
      <c r="E26" s="26">
        <v>7</v>
      </c>
      <c r="F26" s="26">
        <v>29</v>
      </c>
      <c r="G26" s="26">
        <v>704</v>
      </c>
      <c r="H26" s="26">
        <v>2193</v>
      </c>
      <c r="I26" s="26">
        <v>8</v>
      </c>
      <c r="J26" s="26">
        <f t="shared" si="2"/>
        <v>4082</v>
      </c>
    </row>
    <row r="27" spans="1:10" x14ac:dyDescent="0.2">
      <c r="A27" s="7" t="s">
        <v>82</v>
      </c>
      <c r="B27" s="26">
        <v>15</v>
      </c>
      <c r="C27" s="26">
        <v>12</v>
      </c>
      <c r="D27" s="26">
        <v>1189</v>
      </c>
      <c r="E27" s="26">
        <v>12</v>
      </c>
      <c r="F27" s="26">
        <v>33</v>
      </c>
      <c r="G27" s="26">
        <v>876</v>
      </c>
      <c r="H27" s="26">
        <v>1846</v>
      </c>
      <c r="I27" s="26">
        <v>7</v>
      </c>
      <c r="J27" s="26">
        <f t="shared" si="2"/>
        <v>3990</v>
      </c>
    </row>
    <row r="28" spans="1:10" x14ac:dyDescent="0.2">
      <c r="A28" s="7" t="s">
        <v>83</v>
      </c>
      <c r="B28" s="26">
        <v>10</v>
      </c>
      <c r="C28" s="26">
        <v>10</v>
      </c>
      <c r="D28" s="26">
        <v>1121</v>
      </c>
      <c r="E28" s="26">
        <v>4</v>
      </c>
      <c r="F28" s="26">
        <v>17</v>
      </c>
      <c r="G28" s="26">
        <v>732</v>
      </c>
      <c r="H28" s="26">
        <v>1404</v>
      </c>
      <c r="I28" s="26">
        <v>6</v>
      </c>
      <c r="J28" s="26">
        <f t="shared" si="2"/>
        <v>3304</v>
      </c>
    </row>
    <row r="29" spans="1:10" ht="16" thickBot="1" x14ac:dyDescent="0.25">
      <c r="A29" s="10" t="s">
        <v>84</v>
      </c>
      <c r="B29" s="26">
        <v>5</v>
      </c>
      <c r="C29" s="26">
        <v>4</v>
      </c>
      <c r="D29" s="26">
        <v>715</v>
      </c>
      <c r="E29" s="26">
        <v>4</v>
      </c>
      <c r="F29" s="26">
        <v>7</v>
      </c>
      <c r="G29" s="26">
        <v>565</v>
      </c>
      <c r="H29" s="26">
        <v>760</v>
      </c>
      <c r="I29" s="26">
        <v>4</v>
      </c>
      <c r="J29" s="26">
        <f t="shared" si="2"/>
        <v>2064</v>
      </c>
    </row>
    <row r="30" spans="1:10" ht="16" thickTop="1" x14ac:dyDescent="0.2">
      <c r="A30" s="11" t="s">
        <v>6</v>
      </c>
      <c r="B30" s="115">
        <f t="shared" ref="B30:I30" si="3">SUM(B21,B12,B3)</f>
        <v>6810</v>
      </c>
      <c r="C30" s="115">
        <f t="shared" si="3"/>
        <v>1681</v>
      </c>
      <c r="D30" s="115">
        <f t="shared" si="3"/>
        <v>980929</v>
      </c>
      <c r="E30" s="115">
        <f t="shared" si="3"/>
        <v>5851</v>
      </c>
      <c r="F30" s="115">
        <f t="shared" si="3"/>
        <v>30385</v>
      </c>
      <c r="G30" s="115">
        <f t="shared" si="3"/>
        <v>867849</v>
      </c>
      <c r="H30" s="115">
        <f t="shared" si="3"/>
        <v>1197848</v>
      </c>
      <c r="I30" s="115">
        <f t="shared" si="3"/>
        <v>1550</v>
      </c>
      <c r="J30" s="115">
        <f>SUM(J21,J12,J3)</f>
        <v>3092903</v>
      </c>
    </row>
  </sheetData>
  <mergeCells count="1">
    <mergeCell ref="B1:I1"/>
  </mergeCell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0"/>
  <sheetViews>
    <sheetView zoomScale="150" zoomScaleNormal="15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J30" sqref="J30"/>
    </sheetView>
  </sheetViews>
  <sheetFormatPr baseColWidth="10" defaultColWidth="14.1640625" defaultRowHeight="15" x14ac:dyDescent="0.2"/>
  <cols>
    <col min="1" max="10" width="11.33203125" style="1" customWidth="1"/>
    <col min="11" max="16384" width="14.1640625" style="1"/>
  </cols>
  <sheetData>
    <row r="1" spans="1:10" x14ac:dyDescent="0.2">
      <c r="A1" s="31"/>
      <c r="B1" s="132" t="s">
        <v>101</v>
      </c>
      <c r="C1" s="132"/>
      <c r="D1" s="132"/>
      <c r="E1" s="132"/>
      <c r="F1" s="132"/>
      <c r="G1" s="132"/>
      <c r="H1" s="132"/>
      <c r="I1" s="132"/>
      <c r="J1" s="31"/>
    </row>
    <row r="2" spans="1:10" x14ac:dyDescent="0.2">
      <c r="A2" s="32" t="s">
        <v>100</v>
      </c>
      <c r="B2" s="28" t="s">
        <v>91</v>
      </c>
      <c r="C2" s="27" t="s">
        <v>92</v>
      </c>
      <c r="D2" s="27" t="s">
        <v>0</v>
      </c>
      <c r="E2" s="27" t="s">
        <v>93</v>
      </c>
      <c r="F2" s="27" t="s">
        <v>1</v>
      </c>
      <c r="G2" s="27" t="s">
        <v>2</v>
      </c>
      <c r="H2" s="27" t="s">
        <v>89</v>
      </c>
      <c r="I2" s="30" t="s">
        <v>94</v>
      </c>
      <c r="J2" s="33" t="s">
        <v>6</v>
      </c>
    </row>
    <row r="3" spans="1:10" x14ac:dyDescent="0.2">
      <c r="A3" s="84" t="s">
        <v>76</v>
      </c>
      <c r="B3" s="116">
        <v>383</v>
      </c>
      <c r="C3" s="116">
        <v>173</v>
      </c>
      <c r="D3" s="116">
        <v>20423</v>
      </c>
      <c r="E3" s="116">
        <v>245</v>
      </c>
      <c r="F3" s="116">
        <v>1309</v>
      </c>
      <c r="G3" s="116">
        <v>32093</v>
      </c>
      <c r="H3" s="116">
        <v>33550</v>
      </c>
      <c r="I3" s="116">
        <v>156</v>
      </c>
      <c r="J3" s="117">
        <f>SUM(B3:I3)</f>
        <v>88332</v>
      </c>
    </row>
    <row r="4" spans="1:10" x14ac:dyDescent="0.2">
      <c r="A4" s="12" t="s">
        <v>77</v>
      </c>
      <c r="B4" s="25">
        <v>0</v>
      </c>
      <c r="C4" s="25">
        <v>0</v>
      </c>
      <c r="D4" s="25">
        <v>2</v>
      </c>
      <c r="E4" s="25">
        <v>0</v>
      </c>
      <c r="F4" s="25">
        <v>0</v>
      </c>
      <c r="G4" s="25">
        <v>3</v>
      </c>
      <c r="H4" s="25">
        <v>2</v>
      </c>
      <c r="I4" s="25">
        <v>0</v>
      </c>
      <c r="J4" s="25">
        <f>SUM(B4:I4)</f>
        <v>7</v>
      </c>
    </row>
    <row r="5" spans="1:10" x14ac:dyDescent="0.2">
      <c r="A5" s="7" t="s">
        <v>78</v>
      </c>
      <c r="B5" s="25">
        <v>62</v>
      </c>
      <c r="C5" s="25">
        <v>64</v>
      </c>
      <c r="D5" s="25">
        <v>4763</v>
      </c>
      <c r="E5" s="25">
        <v>75</v>
      </c>
      <c r="F5" s="25">
        <v>316</v>
      </c>
      <c r="G5" s="25">
        <v>3054</v>
      </c>
      <c r="H5" s="25">
        <v>6332</v>
      </c>
      <c r="I5" s="25">
        <v>42</v>
      </c>
      <c r="J5" s="25">
        <f t="shared" ref="J5:J11" si="0">SUM(B5:I5)</f>
        <v>14708</v>
      </c>
    </row>
    <row r="6" spans="1:10" x14ac:dyDescent="0.2">
      <c r="A6" s="7" t="s">
        <v>79</v>
      </c>
      <c r="B6" s="25">
        <v>118</v>
      </c>
      <c r="C6" s="25">
        <v>43</v>
      </c>
      <c r="D6" s="25">
        <v>5684</v>
      </c>
      <c r="E6" s="25">
        <v>96</v>
      </c>
      <c r="F6" s="25">
        <v>515</v>
      </c>
      <c r="G6" s="25">
        <v>6696</v>
      </c>
      <c r="H6" s="25">
        <v>9899</v>
      </c>
      <c r="I6" s="25">
        <v>55</v>
      </c>
      <c r="J6" s="25">
        <f t="shared" si="0"/>
        <v>23106</v>
      </c>
    </row>
    <row r="7" spans="1:10" x14ac:dyDescent="0.2">
      <c r="A7" s="7" t="s">
        <v>80</v>
      </c>
      <c r="B7" s="25">
        <v>81</v>
      </c>
      <c r="C7" s="25">
        <v>23</v>
      </c>
      <c r="D7" s="25">
        <v>3814</v>
      </c>
      <c r="E7" s="25">
        <v>36</v>
      </c>
      <c r="F7" s="25">
        <v>255</v>
      </c>
      <c r="G7" s="25">
        <v>6382</v>
      </c>
      <c r="H7" s="25">
        <v>7378</v>
      </c>
      <c r="I7" s="25">
        <v>30</v>
      </c>
      <c r="J7" s="25">
        <f t="shared" si="0"/>
        <v>17999</v>
      </c>
    </row>
    <row r="8" spans="1:10" x14ac:dyDescent="0.2">
      <c r="A8" s="7" t="s">
        <v>81</v>
      </c>
      <c r="B8" s="25">
        <v>62</v>
      </c>
      <c r="C8" s="25">
        <v>17</v>
      </c>
      <c r="D8" s="25">
        <v>2675</v>
      </c>
      <c r="E8" s="25">
        <v>24</v>
      </c>
      <c r="F8" s="25">
        <v>116</v>
      </c>
      <c r="G8" s="25">
        <v>6252</v>
      </c>
      <c r="H8" s="25">
        <v>4779</v>
      </c>
      <c r="I8" s="25">
        <v>15</v>
      </c>
      <c r="J8" s="25">
        <f t="shared" si="0"/>
        <v>13940</v>
      </c>
    </row>
    <row r="9" spans="1:10" x14ac:dyDescent="0.2">
      <c r="A9" s="7" t="s">
        <v>82</v>
      </c>
      <c r="B9" s="25">
        <v>42</v>
      </c>
      <c r="C9" s="25">
        <v>19</v>
      </c>
      <c r="D9" s="25">
        <v>2119</v>
      </c>
      <c r="E9" s="25">
        <v>12</v>
      </c>
      <c r="F9" s="25">
        <v>80</v>
      </c>
      <c r="G9" s="25">
        <v>5872</v>
      </c>
      <c r="H9" s="25">
        <v>3388</v>
      </c>
      <c r="I9" s="25">
        <v>11</v>
      </c>
      <c r="J9" s="25">
        <f t="shared" si="0"/>
        <v>11543</v>
      </c>
    </row>
    <row r="10" spans="1:10" x14ac:dyDescent="0.2">
      <c r="A10" s="7" t="s">
        <v>83</v>
      </c>
      <c r="B10" s="25">
        <v>12</v>
      </c>
      <c r="C10" s="25">
        <v>6</v>
      </c>
      <c r="D10" s="25">
        <v>1035</v>
      </c>
      <c r="E10" s="25">
        <v>2</v>
      </c>
      <c r="F10" s="25">
        <v>23</v>
      </c>
      <c r="G10" s="25">
        <v>2988</v>
      </c>
      <c r="H10" s="25">
        <v>1445</v>
      </c>
      <c r="I10" s="25">
        <v>3</v>
      </c>
      <c r="J10" s="25">
        <f t="shared" si="0"/>
        <v>5514</v>
      </c>
    </row>
    <row r="11" spans="1:10" ht="16" thickBot="1" x14ac:dyDescent="0.25">
      <c r="A11" s="7" t="s">
        <v>84</v>
      </c>
      <c r="B11" s="25">
        <v>6</v>
      </c>
      <c r="C11" s="25">
        <v>1</v>
      </c>
      <c r="D11" s="25">
        <v>331</v>
      </c>
      <c r="E11" s="25">
        <v>0</v>
      </c>
      <c r="F11" s="25">
        <v>4</v>
      </c>
      <c r="G11" s="25">
        <v>846</v>
      </c>
      <c r="H11" s="25">
        <v>327</v>
      </c>
      <c r="I11" s="25">
        <v>0</v>
      </c>
      <c r="J11" s="25">
        <f t="shared" si="0"/>
        <v>1515</v>
      </c>
    </row>
    <row r="12" spans="1:10" ht="17" thickTop="1" thickBot="1" x14ac:dyDescent="0.25">
      <c r="A12" s="13" t="s">
        <v>85</v>
      </c>
      <c r="B12" s="114">
        <v>906</v>
      </c>
      <c r="C12" s="114">
        <v>142</v>
      </c>
      <c r="D12" s="114">
        <v>16061</v>
      </c>
      <c r="E12" s="114">
        <v>292</v>
      </c>
      <c r="F12" s="114">
        <v>2502</v>
      </c>
      <c r="G12" s="114">
        <v>39249</v>
      </c>
      <c r="H12" s="114">
        <v>40964</v>
      </c>
      <c r="I12" s="114">
        <v>185</v>
      </c>
      <c r="J12" s="114">
        <f>SUM(B12:I12)</f>
        <v>100301</v>
      </c>
    </row>
    <row r="13" spans="1:10" ht="16" thickTop="1" x14ac:dyDescent="0.2">
      <c r="A13" s="7" t="s">
        <v>77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1</v>
      </c>
      <c r="H13" s="26">
        <v>2</v>
      </c>
      <c r="I13" s="26">
        <v>0</v>
      </c>
      <c r="J13" s="26">
        <f>SUM(B13:I13)</f>
        <v>3</v>
      </c>
    </row>
    <row r="14" spans="1:10" x14ac:dyDescent="0.2">
      <c r="A14" s="7" t="s">
        <v>78</v>
      </c>
      <c r="B14" s="26">
        <v>116</v>
      </c>
      <c r="C14" s="26">
        <v>47</v>
      </c>
      <c r="D14" s="26">
        <v>3175</v>
      </c>
      <c r="E14" s="26">
        <v>54</v>
      </c>
      <c r="F14" s="26">
        <v>439</v>
      </c>
      <c r="G14" s="26">
        <v>4640</v>
      </c>
      <c r="H14" s="26">
        <v>6807</v>
      </c>
      <c r="I14" s="26">
        <v>36</v>
      </c>
      <c r="J14" s="26">
        <f t="shared" ref="J14:J20" si="1">SUM(B14:I14)</f>
        <v>15314</v>
      </c>
    </row>
    <row r="15" spans="1:10" x14ac:dyDescent="0.2">
      <c r="A15" s="7" t="s">
        <v>79</v>
      </c>
      <c r="B15" s="26">
        <v>299</v>
      </c>
      <c r="C15" s="26">
        <v>44</v>
      </c>
      <c r="D15" s="26">
        <v>4840</v>
      </c>
      <c r="E15" s="26">
        <v>118</v>
      </c>
      <c r="F15" s="26">
        <v>1044</v>
      </c>
      <c r="G15" s="26">
        <v>8665</v>
      </c>
      <c r="H15" s="26">
        <v>12511</v>
      </c>
      <c r="I15" s="26">
        <v>70</v>
      </c>
      <c r="J15" s="26">
        <f t="shared" si="1"/>
        <v>27591</v>
      </c>
    </row>
    <row r="16" spans="1:10" x14ac:dyDescent="0.2">
      <c r="A16" s="7" t="s">
        <v>80</v>
      </c>
      <c r="B16" s="26">
        <v>217</v>
      </c>
      <c r="C16" s="26">
        <v>23</v>
      </c>
      <c r="D16" s="26">
        <v>3028</v>
      </c>
      <c r="E16" s="26">
        <v>61</v>
      </c>
      <c r="F16" s="26">
        <v>560</v>
      </c>
      <c r="G16" s="26">
        <v>8185</v>
      </c>
      <c r="H16" s="26">
        <v>9151</v>
      </c>
      <c r="I16" s="26">
        <v>41</v>
      </c>
      <c r="J16" s="26">
        <f t="shared" si="1"/>
        <v>21266</v>
      </c>
    </row>
    <row r="17" spans="1:10" x14ac:dyDescent="0.2">
      <c r="A17" s="7" t="s">
        <v>81</v>
      </c>
      <c r="B17" s="26">
        <v>149</v>
      </c>
      <c r="C17" s="26">
        <v>15</v>
      </c>
      <c r="D17" s="26">
        <v>2126</v>
      </c>
      <c r="E17" s="26">
        <v>27</v>
      </c>
      <c r="F17" s="26">
        <v>273</v>
      </c>
      <c r="G17" s="26">
        <v>7311</v>
      </c>
      <c r="H17" s="26">
        <v>6122</v>
      </c>
      <c r="I17" s="26">
        <v>23</v>
      </c>
      <c r="J17" s="26">
        <f t="shared" si="1"/>
        <v>16046</v>
      </c>
    </row>
    <row r="18" spans="1:10" x14ac:dyDescent="0.2">
      <c r="A18" s="7" t="s">
        <v>82</v>
      </c>
      <c r="B18" s="26">
        <v>94</v>
      </c>
      <c r="C18" s="26">
        <v>7</v>
      </c>
      <c r="D18" s="26">
        <v>1682</v>
      </c>
      <c r="E18" s="26">
        <v>26</v>
      </c>
      <c r="F18" s="26">
        <v>132</v>
      </c>
      <c r="G18" s="26">
        <v>6552</v>
      </c>
      <c r="H18" s="26">
        <v>4094</v>
      </c>
      <c r="I18" s="26">
        <v>14</v>
      </c>
      <c r="J18" s="26">
        <f t="shared" si="1"/>
        <v>12601</v>
      </c>
    </row>
    <row r="19" spans="1:10" x14ac:dyDescent="0.2">
      <c r="A19" s="7" t="s">
        <v>83</v>
      </c>
      <c r="B19" s="26">
        <v>27</v>
      </c>
      <c r="C19" s="26">
        <v>5</v>
      </c>
      <c r="D19" s="26">
        <v>932</v>
      </c>
      <c r="E19" s="26">
        <v>6</v>
      </c>
      <c r="F19" s="26">
        <v>42</v>
      </c>
      <c r="G19" s="26">
        <v>3070</v>
      </c>
      <c r="H19" s="26">
        <v>1897</v>
      </c>
      <c r="I19" s="26">
        <v>1</v>
      </c>
      <c r="J19" s="26">
        <f t="shared" si="1"/>
        <v>5980</v>
      </c>
    </row>
    <row r="20" spans="1:10" ht="16" thickBot="1" x14ac:dyDescent="0.25">
      <c r="A20" s="7" t="s">
        <v>84</v>
      </c>
      <c r="B20" s="26">
        <v>4</v>
      </c>
      <c r="C20" s="26">
        <v>1</v>
      </c>
      <c r="D20" s="26">
        <v>278</v>
      </c>
      <c r="E20" s="26">
        <v>0</v>
      </c>
      <c r="F20" s="26">
        <v>12</v>
      </c>
      <c r="G20" s="26">
        <v>825</v>
      </c>
      <c r="H20" s="26">
        <v>380</v>
      </c>
      <c r="I20" s="26">
        <v>0</v>
      </c>
      <c r="J20" s="26">
        <f t="shared" si="1"/>
        <v>1500</v>
      </c>
    </row>
    <row r="21" spans="1:10" ht="17" thickTop="1" thickBot="1" x14ac:dyDescent="0.25">
      <c r="A21" s="13" t="s">
        <v>86</v>
      </c>
      <c r="B21" s="114">
        <v>80</v>
      </c>
      <c r="C21" s="114">
        <v>67</v>
      </c>
      <c r="D21" s="114">
        <v>2908</v>
      </c>
      <c r="E21" s="114">
        <v>51</v>
      </c>
      <c r="F21" s="114">
        <v>274</v>
      </c>
      <c r="G21" s="114">
        <v>2122</v>
      </c>
      <c r="H21" s="114">
        <v>4472</v>
      </c>
      <c r="I21" s="114">
        <v>38</v>
      </c>
      <c r="J21" s="114">
        <f>SUM(B21:I21)</f>
        <v>10012</v>
      </c>
    </row>
    <row r="22" spans="1:10" ht="16" thickTop="1" x14ac:dyDescent="0.2">
      <c r="A22" s="7" t="s">
        <v>77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f>SUM(B22:I22)</f>
        <v>0</v>
      </c>
    </row>
    <row r="23" spans="1:10" x14ac:dyDescent="0.2">
      <c r="A23" s="7" t="s">
        <v>78</v>
      </c>
      <c r="B23" s="26">
        <v>22</v>
      </c>
      <c r="C23" s="26">
        <v>27</v>
      </c>
      <c r="D23" s="26">
        <v>1238</v>
      </c>
      <c r="E23" s="26">
        <v>17</v>
      </c>
      <c r="F23" s="26">
        <v>104</v>
      </c>
      <c r="G23" s="26">
        <v>676</v>
      </c>
      <c r="H23" s="26">
        <v>1670</v>
      </c>
      <c r="I23" s="26">
        <v>15</v>
      </c>
      <c r="J23" s="26">
        <f t="shared" ref="J23:J29" si="2">SUM(B23:I23)</f>
        <v>3769</v>
      </c>
    </row>
    <row r="24" spans="1:10" x14ac:dyDescent="0.2">
      <c r="A24" s="7" t="s">
        <v>79</v>
      </c>
      <c r="B24" s="26">
        <v>25</v>
      </c>
      <c r="C24" s="26">
        <v>18</v>
      </c>
      <c r="D24" s="26">
        <v>1009</v>
      </c>
      <c r="E24" s="26">
        <v>24</v>
      </c>
      <c r="F24" s="26">
        <v>115</v>
      </c>
      <c r="G24" s="26">
        <v>584</v>
      </c>
      <c r="H24" s="26">
        <v>1564</v>
      </c>
      <c r="I24" s="26">
        <v>15</v>
      </c>
      <c r="J24" s="26">
        <f t="shared" si="2"/>
        <v>3354</v>
      </c>
    </row>
    <row r="25" spans="1:10" x14ac:dyDescent="0.2">
      <c r="A25" s="7" t="s">
        <v>80</v>
      </c>
      <c r="B25" s="26">
        <v>17</v>
      </c>
      <c r="C25" s="26">
        <v>9</v>
      </c>
      <c r="D25" s="26">
        <v>324</v>
      </c>
      <c r="E25" s="26">
        <v>5</v>
      </c>
      <c r="F25" s="26">
        <v>36</v>
      </c>
      <c r="G25" s="26">
        <v>288</v>
      </c>
      <c r="H25" s="26">
        <v>636</v>
      </c>
      <c r="I25" s="26">
        <v>4</v>
      </c>
      <c r="J25" s="26">
        <f t="shared" si="2"/>
        <v>1319</v>
      </c>
    </row>
    <row r="26" spans="1:10" x14ac:dyDescent="0.2">
      <c r="A26" s="7" t="s">
        <v>81</v>
      </c>
      <c r="B26" s="26">
        <v>12</v>
      </c>
      <c r="C26" s="26">
        <v>5</v>
      </c>
      <c r="D26" s="26">
        <v>141</v>
      </c>
      <c r="E26" s="26">
        <v>1</v>
      </c>
      <c r="F26" s="26">
        <v>10</v>
      </c>
      <c r="G26" s="26">
        <v>210</v>
      </c>
      <c r="H26" s="26">
        <v>294</v>
      </c>
      <c r="I26" s="26">
        <v>2</v>
      </c>
      <c r="J26" s="26">
        <f t="shared" si="2"/>
        <v>675</v>
      </c>
    </row>
    <row r="27" spans="1:10" x14ac:dyDescent="0.2">
      <c r="A27" s="7" t="s">
        <v>82</v>
      </c>
      <c r="B27" s="26">
        <v>4</v>
      </c>
      <c r="C27" s="26">
        <v>6</v>
      </c>
      <c r="D27" s="26">
        <v>123</v>
      </c>
      <c r="E27" s="26">
        <v>4</v>
      </c>
      <c r="F27" s="26">
        <v>6</v>
      </c>
      <c r="G27" s="26">
        <v>218</v>
      </c>
      <c r="H27" s="26">
        <v>188</v>
      </c>
      <c r="I27" s="26">
        <v>1</v>
      </c>
      <c r="J27" s="26">
        <f t="shared" si="2"/>
        <v>550</v>
      </c>
    </row>
    <row r="28" spans="1:10" x14ac:dyDescent="0.2">
      <c r="A28" s="7" t="s">
        <v>83</v>
      </c>
      <c r="B28" s="26">
        <v>0</v>
      </c>
      <c r="C28" s="26">
        <v>2</v>
      </c>
      <c r="D28" s="26">
        <v>53</v>
      </c>
      <c r="E28" s="26">
        <v>0</v>
      </c>
      <c r="F28" s="26">
        <v>3</v>
      </c>
      <c r="G28" s="26">
        <v>111</v>
      </c>
      <c r="H28" s="26">
        <v>102</v>
      </c>
      <c r="I28" s="26">
        <v>1</v>
      </c>
      <c r="J28" s="26">
        <f t="shared" si="2"/>
        <v>272</v>
      </c>
    </row>
    <row r="29" spans="1:10" ht="16" thickBot="1" x14ac:dyDescent="0.25">
      <c r="A29" s="10" t="s">
        <v>84</v>
      </c>
      <c r="B29" s="26">
        <v>0</v>
      </c>
      <c r="C29" s="26">
        <v>0</v>
      </c>
      <c r="D29" s="26">
        <v>20</v>
      </c>
      <c r="E29" s="26">
        <v>0</v>
      </c>
      <c r="F29" s="26">
        <v>0</v>
      </c>
      <c r="G29" s="26">
        <v>35</v>
      </c>
      <c r="H29" s="26">
        <v>18</v>
      </c>
      <c r="I29" s="26">
        <v>0</v>
      </c>
      <c r="J29" s="26">
        <f t="shared" si="2"/>
        <v>73</v>
      </c>
    </row>
    <row r="30" spans="1:10" ht="16" thickTop="1" x14ac:dyDescent="0.2">
      <c r="A30" s="11" t="s">
        <v>6</v>
      </c>
      <c r="B30" s="115">
        <f t="shared" ref="B30:I30" si="3">SUM(B21,B12,B3)</f>
        <v>1369</v>
      </c>
      <c r="C30" s="115">
        <f t="shared" si="3"/>
        <v>382</v>
      </c>
      <c r="D30" s="115">
        <f t="shared" si="3"/>
        <v>39392</v>
      </c>
      <c r="E30" s="115">
        <f t="shared" si="3"/>
        <v>588</v>
      </c>
      <c r="F30" s="115">
        <f t="shared" si="3"/>
        <v>4085</v>
      </c>
      <c r="G30" s="115">
        <f t="shared" si="3"/>
        <v>73464</v>
      </c>
      <c r="H30" s="115">
        <f t="shared" si="3"/>
        <v>78986</v>
      </c>
      <c r="I30" s="115">
        <f t="shared" si="3"/>
        <v>379</v>
      </c>
      <c r="J30" s="115">
        <f>SUM(J21,J12,J3)</f>
        <v>198645</v>
      </c>
    </row>
  </sheetData>
  <mergeCells count="1">
    <mergeCell ref="B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8.83203125" defaultRowHeight="15" x14ac:dyDescent="0.2"/>
  <cols>
    <col min="1" max="1" width="11.5" bestFit="1" customWidth="1"/>
    <col min="2" max="9" width="11.33203125" customWidth="1"/>
    <col min="10" max="10" width="11.33203125" bestFit="1" customWidth="1"/>
  </cols>
  <sheetData>
    <row r="1" spans="1:10" x14ac:dyDescent="0.2">
      <c r="A1" s="34"/>
      <c r="B1" s="133" t="s">
        <v>101</v>
      </c>
      <c r="C1" s="133"/>
      <c r="D1" s="133"/>
      <c r="E1" s="133"/>
      <c r="F1" s="133"/>
      <c r="G1" s="133"/>
      <c r="H1" s="133"/>
      <c r="I1" s="133"/>
      <c r="J1" s="34"/>
    </row>
    <row r="2" spans="1:10" x14ac:dyDescent="0.2">
      <c r="A2" s="37" t="s">
        <v>7</v>
      </c>
      <c r="B2" s="42" t="s">
        <v>91</v>
      </c>
      <c r="C2" s="42" t="s">
        <v>92</v>
      </c>
      <c r="D2" s="42" t="s">
        <v>0</v>
      </c>
      <c r="E2" s="42" t="s">
        <v>93</v>
      </c>
      <c r="F2" s="42" t="s">
        <v>1</v>
      </c>
      <c r="G2" s="42" t="s">
        <v>2</v>
      </c>
      <c r="H2" s="42" t="s">
        <v>89</v>
      </c>
      <c r="I2" s="43" t="s">
        <v>94</v>
      </c>
      <c r="J2" s="36" t="s">
        <v>6</v>
      </c>
    </row>
    <row r="3" spans="1:10" x14ac:dyDescent="0.2">
      <c r="A3" s="38" t="s">
        <v>8</v>
      </c>
      <c r="B3" s="39">
        <v>147</v>
      </c>
      <c r="C3" s="39">
        <v>36</v>
      </c>
      <c r="D3" s="39">
        <v>3586</v>
      </c>
      <c r="E3" s="39">
        <v>36</v>
      </c>
      <c r="F3" s="39">
        <v>235</v>
      </c>
      <c r="G3" s="39">
        <v>5583</v>
      </c>
      <c r="H3" s="39">
        <v>6070</v>
      </c>
      <c r="I3" s="44">
        <v>47</v>
      </c>
      <c r="J3" s="45">
        <f>SUM(B3:I3)</f>
        <v>15740</v>
      </c>
    </row>
    <row r="4" spans="1:10" x14ac:dyDescent="0.2">
      <c r="A4" s="38" t="s">
        <v>9</v>
      </c>
      <c r="B4" s="39">
        <v>0</v>
      </c>
      <c r="C4" s="39">
        <v>0</v>
      </c>
      <c r="D4" s="39">
        <v>0</v>
      </c>
      <c r="E4" s="39">
        <v>1</v>
      </c>
      <c r="F4" s="39">
        <v>0</v>
      </c>
      <c r="G4" s="39">
        <v>0</v>
      </c>
      <c r="H4" s="39">
        <v>0</v>
      </c>
      <c r="I4" s="44">
        <v>0</v>
      </c>
      <c r="J4" s="46">
        <f t="shared" ref="J4:J66" si="0">SUM(B4:I4)</f>
        <v>1</v>
      </c>
    </row>
    <row r="5" spans="1:10" x14ac:dyDescent="0.2">
      <c r="A5" s="38" t="s">
        <v>10</v>
      </c>
      <c r="B5" s="39">
        <v>151</v>
      </c>
      <c r="C5" s="39">
        <v>53</v>
      </c>
      <c r="D5" s="39">
        <v>5627</v>
      </c>
      <c r="E5" s="39">
        <v>68</v>
      </c>
      <c r="F5" s="39">
        <v>433</v>
      </c>
      <c r="G5" s="39">
        <v>7630</v>
      </c>
      <c r="H5" s="39">
        <v>8894</v>
      </c>
      <c r="I5" s="44">
        <v>43</v>
      </c>
      <c r="J5" s="46">
        <f t="shared" si="0"/>
        <v>22899</v>
      </c>
    </row>
    <row r="6" spans="1:10" x14ac:dyDescent="0.2">
      <c r="A6" s="38" t="s">
        <v>11</v>
      </c>
      <c r="B6" s="39">
        <v>3</v>
      </c>
      <c r="C6" s="39">
        <v>0</v>
      </c>
      <c r="D6" s="39">
        <v>44</v>
      </c>
      <c r="E6" s="39">
        <v>6</v>
      </c>
      <c r="F6" s="39">
        <v>6</v>
      </c>
      <c r="G6" s="39">
        <v>246</v>
      </c>
      <c r="H6" s="39">
        <v>192</v>
      </c>
      <c r="I6" s="44">
        <v>0</v>
      </c>
      <c r="J6" s="46">
        <f t="shared" si="0"/>
        <v>497</v>
      </c>
    </row>
    <row r="7" spans="1:10" x14ac:dyDescent="0.2">
      <c r="A7" s="38" t="s">
        <v>12</v>
      </c>
      <c r="B7" s="39">
        <v>1</v>
      </c>
      <c r="C7" s="39">
        <v>1</v>
      </c>
      <c r="D7" s="39">
        <v>11</v>
      </c>
      <c r="E7" s="39">
        <v>0</v>
      </c>
      <c r="F7" s="39">
        <v>3</v>
      </c>
      <c r="G7" s="39">
        <v>56</v>
      </c>
      <c r="H7" s="39">
        <v>37</v>
      </c>
      <c r="I7" s="44">
        <v>0</v>
      </c>
      <c r="J7" s="46">
        <f t="shared" si="0"/>
        <v>109</v>
      </c>
    </row>
    <row r="8" spans="1:10" x14ac:dyDescent="0.2">
      <c r="A8" s="38" t="s">
        <v>13</v>
      </c>
      <c r="B8" s="39">
        <v>1</v>
      </c>
      <c r="C8" s="39">
        <v>0</v>
      </c>
      <c r="D8" s="39">
        <v>23</v>
      </c>
      <c r="E8" s="39">
        <v>0</v>
      </c>
      <c r="F8" s="39">
        <v>2</v>
      </c>
      <c r="G8" s="39">
        <v>54</v>
      </c>
      <c r="H8" s="39">
        <v>35</v>
      </c>
      <c r="I8" s="44">
        <v>1</v>
      </c>
      <c r="J8" s="46">
        <f t="shared" si="0"/>
        <v>116</v>
      </c>
    </row>
    <row r="9" spans="1:10" x14ac:dyDescent="0.2">
      <c r="A9" s="38" t="s">
        <v>14</v>
      </c>
      <c r="B9" s="39">
        <v>40</v>
      </c>
      <c r="C9" s="39">
        <v>20</v>
      </c>
      <c r="D9" s="39">
        <v>3327</v>
      </c>
      <c r="E9" s="39">
        <v>44</v>
      </c>
      <c r="F9" s="39">
        <v>219</v>
      </c>
      <c r="G9" s="39">
        <v>2107</v>
      </c>
      <c r="H9" s="39">
        <v>4908</v>
      </c>
      <c r="I9" s="44">
        <v>19</v>
      </c>
      <c r="J9" s="46">
        <f t="shared" si="0"/>
        <v>10684</v>
      </c>
    </row>
    <row r="10" spans="1:10" x14ac:dyDescent="0.2">
      <c r="A10" s="38" t="s">
        <v>15</v>
      </c>
      <c r="B10" s="39">
        <v>19</v>
      </c>
      <c r="C10" s="39">
        <v>1</v>
      </c>
      <c r="D10" s="39">
        <v>440</v>
      </c>
      <c r="E10" s="39">
        <v>8</v>
      </c>
      <c r="F10" s="39">
        <v>51</v>
      </c>
      <c r="G10" s="39">
        <v>902</v>
      </c>
      <c r="H10" s="39">
        <v>1081</v>
      </c>
      <c r="I10" s="44">
        <v>1</v>
      </c>
      <c r="J10" s="46">
        <f t="shared" si="0"/>
        <v>2503</v>
      </c>
    </row>
    <row r="11" spans="1:10" x14ac:dyDescent="0.2">
      <c r="A11" s="38" t="s">
        <v>16</v>
      </c>
      <c r="B11" s="39">
        <v>7</v>
      </c>
      <c r="C11" s="39">
        <v>2</v>
      </c>
      <c r="D11" s="39">
        <v>73</v>
      </c>
      <c r="E11" s="39">
        <v>2</v>
      </c>
      <c r="F11" s="39">
        <v>12</v>
      </c>
      <c r="G11" s="39">
        <v>214</v>
      </c>
      <c r="H11" s="39">
        <v>244</v>
      </c>
      <c r="I11" s="44">
        <v>0</v>
      </c>
      <c r="J11" s="46">
        <f t="shared" si="0"/>
        <v>554</v>
      </c>
    </row>
    <row r="12" spans="1:10" x14ac:dyDescent="0.2">
      <c r="A12" s="38" t="s">
        <v>17</v>
      </c>
      <c r="B12" s="39">
        <v>0</v>
      </c>
      <c r="C12" s="39">
        <v>0</v>
      </c>
      <c r="D12" s="39">
        <v>2</v>
      </c>
      <c r="E12" s="39">
        <v>0</v>
      </c>
      <c r="F12" s="39">
        <v>0</v>
      </c>
      <c r="G12" s="39">
        <v>36</v>
      </c>
      <c r="H12" s="39">
        <v>13</v>
      </c>
      <c r="I12" s="44">
        <v>0</v>
      </c>
      <c r="J12" s="46">
        <f t="shared" si="0"/>
        <v>51</v>
      </c>
    </row>
    <row r="13" spans="1:10" x14ac:dyDescent="0.2">
      <c r="A13" s="38" t="s">
        <v>18</v>
      </c>
      <c r="B13" s="39">
        <v>2</v>
      </c>
      <c r="C13" s="39">
        <v>0</v>
      </c>
      <c r="D13" s="39">
        <v>66</v>
      </c>
      <c r="E13" s="39">
        <v>3</v>
      </c>
      <c r="F13" s="39">
        <v>15</v>
      </c>
      <c r="G13" s="39">
        <v>177</v>
      </c>
      <c r="H13" s="39">
        <v>191</v>
      </c>
      <c r="I13" s="44">
        <v>0</v>
      </c>
      <c r="J13" s="46">
        <f t="shared" si="0"/>
        <v>454</v>
      </c>
    </row>
    <row r="14" spans="1:10" x14ac:dyDescent="0.2">
      <c r="A14" s="38" t="s">
        <v>19</v>
      </c>
      <c r="B14" s="39">
        <v>2</v>
      </c>
      <c r="C14" s="39">
        <v>0</v>
      </c>
      <c r="D14" s="39">
        <v>15</v>
      </c>
      <c r="E14" s="39">
        <v>0</v>
      </c>
      <c r="F14" s="39">
        <v>0</v>
      </c>
      <c r="G14" s="39">
        <v>36</v>
      </c>
      <c r="H14" s="39">
        <v>25</v>
      </c>
      <c r="I14" s="44">
        <v>0</v>
      </c>
      <c r="J14" s="46">
        <f t="shared" si="0"/>
        <v>78</v>
      </c>
    </row>
    <row r="15" spans="1:10" x14ac:dyDescent="0.2">
      <c r="A15" s="38" t="s">
        <v>20</v>
      </c>
      <c r="B15" s="39">
        <v>1</v>
      </c>
      <c r="C15" s="39">
        <v>0</v>
      </c>
      <c r="D15" s="39">
        <v>19</v>
      </c>
      <c r="E15" s="39">
        <v>1</v>
      </c>
      <c r="F15" s="39">
        <v>3</v>
      </c>
      <c r="G15" s="39">
        <v>22</v>
      </c>
      <c r="H15" s="39">
        <v>23</v>
      </c>
      <c r="I15" s="44">
        <v>0</v>
      </c>
      <c r="J15" s="46">
        <f t="shared" si="0"/>
        <v>69</v>
      </c>
    </row>
    <row r="16" spans="1:10" x14ac:dyDescent="0.2">
      <c r="A16" s="38" t="s">
        <v>21</v>
      </c>
      <c r="B16" s="39">
        <v>0</v>
      </c>
      <c r="C16" s="39">
        <v>0</v>
      </c>
      <c r="D16" s="39">
        <v>2</v>
      </c>
      <c r="E16" s="39">
        <v>0</v>
      </c>
      <c r="F16" s="39">
        <v>0</v>
      </c>
      <c r="G16" s="39">
        <v>13</v>
      </c>
      <c r="H16" s="39">
        <v>3</v>
      </c>
      <c r="I16" s="44">
        <v>1</v>
      </c>
      <c r="J16" s="46">
        <f t="shared" si="0"/>
        <v>19</v>
      </c>
    </row>
    <row r="17" spans="1:10" x14ac:dyDescent="0.2">
      <c r="A17" s="38" t="s">
        <v>22</v>
      </c>
      <c r="B17" s="39">
        <v>3</v>
      </c>
      <c r="C17" s="39">
        <v>0</v>
      </c>
      <c r="D17" s="39">
        <v>18</v>
      </c>
      <c r="E17" s="39">
        <v>0</v>
      </c>
      <c r="F17" s="39">
        <v>1</v>
      </c>
      <c r="G17" s="39">
        <v>128</v>
      </c>
      <c r="H17" s="39">
        <v>65</v>
      </c>
      <c r="I17" s="44">
        <v>0</v>
      </c>
      <c r="J17" s="46">
        <f t="shared" si="0"/>
        <v>215</v>
      </c>
    </row>
    <row r="18" spans="1:10" x14ac:dyDescent="0.2">
      <c r="A18" s="38" t="s">
        <v>23</v>
      </c>
      <c r="B18" s="39">
        <v>16</v>
      </c>
      <c r="C18" s="39">
        <v>2</v>
      </c>
      <c r="D18" s="39">
        <v>98</v>
      </c>
      <c r="E18" s="39">
        <v>3</v>
      </c>
      <c r="F18" s="39">
        <v>20</v>
      </c>
      <c r="G18" s="39">
        <v>754</v>
      </c>
      <c r="H18" s="39">
        <v>464</v>
      </c>
      <c r="I18" s="44">
        <v>0</v>
      </c>
      <c r="J18" s="46">
        <f t="shared" si="0"/>
        <v>1357</v>
      </c>
    </row>
    <row r="19" spans="1:10" x14ac:dyDescent="0.2">
      <c r="A19" s="38" t="s">
        <v>24</v>
      </c>
      <c r="B19" s="39">
        <v>113</v>
      </c>
      <c r="C19" s="39">
        <v>89</v>
      </c>
      <c r="D19" s="39">
        <v>7914</v>
      </c>
      <c r="E19" s="39">
        <v>95</v>
      </c>
      <c r="F19" s="39">
        <v>498</v>
      </c>
      <c r="G19" s="39">
        <v>4179</v>
      </c>
      <c r="H19" s="39">
        <v>9121</v>
      </c>
      <c r="I19" s="44">
        <v>77</v>
      </c>
      <c r="J19" s="46">
        <f t="shared" si="0"/>
        <v>22086</v>
      </c>
    </row>
    <row r="20" spans="1:10" x14ac:dyDescent="0.2">
      <c r="A20" s="38" t="s">
        <v>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44">
        <v>0</v>
      </c>
      <c r="J20" s="46">
        <f t="shared" si="0"/>
        <v>0</v>
      </c>
    </row>
    <row r="21" spans="1:10" x14ac:dyDescent="0.2">
      <c r="A21" s="38" t="s">
        <v>26</v>
      </c>
      <c r="B21" s="39">
        <v>46</v>
      </c>
      <c r="C21" s="39">
        <v>11</v>
      </c>
      <c r="D21" s="39">
        <v>1307</v>
      </c>
      <c r="E21" s="39">
        <v>17</v>
      </c>
      <c r="F21" s="39">
        <v>236</v>
      </c>
      <c r="G21" s="39">
        <v>5695</v>
      </c>
      <c r="H21" s="39">
        <v>4486</v>
      </c>
      <c r="I21" s="44">
        <v>12</v>
      </c>
      <c r="J21" s="46">
        <f t="shared" si="0"/>
        <v>11810</v>
      </c>
    </row>
    <row r="22" spans="1:10" x14ac:dyDescent="0.2">
      <c r="A22" s="38" t="s">
        <v>27</v>
      </c>
      <c r="B22" s="39">
        <v>10</v>
      </c>
      <c r="C22" s="39">
        <v>8</v>
      </c>
      <c r="D22" s="39">
        <v>358</v>
      </c>
      <c r="E22" s="39">
        <v>5</v>
      </c>
      <c r="F22" s="39">
        <v>36</v>
      </c>
      <c r="G22" s="39">
        <v>402</v>
      </c>
      <c r="H22" s="39">
        <v>766</v>
      </c>
      <c r="I22" s="44">
        <v>4</v>
      </c>
      <c r="J22" s="46">
        <f t="shared" si="0"/>
        <v>1589</v>
      </c>
    </row>
    <row r="23" spans="1:10" x14ac:dyDescent="0.2">
      <c r="A23" s="38" t="s">
        <v>28</v>
      </c>
      <c r="B23" s="39">
        <v>206</v>
      </c>
      <c r="C23" s="39">
        <v>39</v>
      </c>
      <c r="D23" s="39">
        <v>3750</v>
      </c>
      <c r="E23" s="39">
        <v>71</v>
      </c>
      <c r="F23" s="39">
        <v>692</v>
      </c>
      <c r="G23" s="39">
        <v>10802</v>
      </c>
      <c r="H23" s="39">
        <v>9928</v>
      </c>
      <c r="I23" s="44">
        <v>52</v>
      </c>
      <c r="J23" s="46">
        <f t="shared" si="0"/>
        <v>25540</v>
      </c>
    </row>
    <row r="24" spans="1:10" x14ac:dyDescent="0.2">
      <c r="A24" s="38" t="s">
        <v>29</v>
      </c>
      <c r="B24" s="39">
        <v>10</v>
      </c>
      <c r="C24" s="39">
        <v>1</v>
      </c>
      <c r="D24" s="39">
        <v>42</v>
      </c>
      <c r="E24" s="39">
        <v>0</v>
      </c>
      <c r="F24" s="39">
        <v>19</v>
      </c>
      <c r="G24" s="39">
        <v>627</v>
      </c>
      <c r="H24" s="39">
        <v>333</v>
      </c>
      <c r="I24" s="44">
        <v>1</v>
      </c>
      <c r="J24" s="46">
        <f t="shared" si="0"/>
        <v>1033</v>
      </c>
    </row>
    <row r="25" spans="1:10" x14ac:dyDescent="0.2">
      <c r="A25" s="38" t="s">
        <v>30</v>
      </c>
      <c r="B25" s="39">
        <v>19</v>
      </c>
      <c r="C25" s="39">
        <v>1</v>
      </c>
      <c r="D25" s="39">
        <v>151</v>
      </c>
      <c r="E25" s="39">
        <v>1</v>
      </c>
      <c r="F25" s="39">
        <v>39</v>
      </c>
      <c r="G25" s="39">
        <v>938</v>
      </c>
      <c r="H25" s="39">
        <v>634</v>
      </c>
      <c r="I25" s="44">
        <v>5</v>
      </c>
      <c r="J25" s="46">
        <f t="shared" si="0"/>
        <v>1788</v>
      </c>
    </row>
    <row r="26" spans="1:10" x14ac:dyDescent="0.2">
      <c r="A26" s="38" t="s">
        <v>31</v>
      </c>
      <c r="B26" s="39">
        <v>17</v>
      </c>
      <c r="C26" s="39">
        <v>7</v>
      </c>
      <c r="D26" s="39">
        <v>267</v>
      </c>
      <c r="E26" s="39">
        <v>5</v>
      </c>
      <c r="F26" s="39">
        <v>45</v>
      </c>
      <c r="G26" s="39">
        <v>749</v>
      </c>
      <c r="H26" s="39">
        <v>799</v>
      </c>
      <c r="I26" s="44">
        <v>3</v>
      </c>
      <c r="J26" s="46">
        <f t="shared" si="0"/>
        <v>1892</v>
      </c>
    </row>
    <row r="27" spans="1:10" x14ac:dyDescent="0.2">
      <c r="A27" s="38" t="s">
        <v>32</v>
      </c>
      <c r="B27" s="39">
        <v>4</v>
      </c>
      <c r="C27" s="39">
        <v>0</v>
      </c>
      <c r="D27" s="39">
        <v>52</v>
      </c>
      <c r="E27" s="39">
        <v>0</v>
      </c>
      <c r="F27" s="39">
        <v>10</v>
      </c>
      <c r="G27" s="39">
        <v>132</v>
      </c>
      <c r="H27" s="39">
        <v>151</v>
      </c>
      <c r="I27" s="44">
        <v>0</v>
      </c>
      <c r="J27" s="46">
        <f t="shared" si="0"/>
        <v>349</v>
      </c>
    </row>
    <row r="28" spans="1:10" x14ac:dyDescent="0.2">
      <c r="A28" s="38" t="s">
        <v>33</v>
      </c>
      <c r="B28" s="39">
        <v>9</v>
      </c>
      <c r="C28" s="39">
        <v>0</v>
      </c>
      <c r="D28" s="39">
        <v>71</v>
      </c>
      <c r="E28" s="39">
        <v>1</v>
      </c>
      <c r="F28" s="39">
        <v>11</v>
      </c>
      <c r="G28" s="39">
        <v>193</v>
      </c>
      <c r="H28" s="39">
        <v>267</v>
      </c>
      <c r="I28" s="44">
        <v>0</v>
      </c>
      <c r="J28" s="46">
        <f t="shared" si="0"/>
        <v>552</v>
      </c>
    </row>
    <row r="29" spans="1:10" x14ac:dyDescent="0.2">
      <c r="A29" s="38" t="s">
        <v>34</v>
      </c>
      <c r="B29" s="39">
        <v>2</v>
      </c>
      <c r="C29" s="39">
        <v>0</v>
      </c>
      <c r="D29" s="39">
        <v>57</v>
      </c>
      <c r="E29" s="39">
        <v>4</v>
      </c>
      <c r="F29" s="39">
        <v>1</v>
      </c>
      <c r="G29" s="39">
        <v>58</v>
      </c>
      <c r="H29" s="39">
        <v>100</v>
      </c>
      <c r="I29" s="44">
        <v>0</v>
      </c>
      <c r="J29" s="46">
        <f t="shared" si="0"/>
        <v>222</v>
      </c>
    </row>
    <row r="30" spans="1:10" x14ac:dyDescent="0.2">
      <c r="A30" s="38" t="s">
        <v>35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44">
        <v>0</v>
      </c>
      <c r="J30" s="46">
        <f t="shared" si="0"/>
        <v>0</v>
      </c>
    </row>
    <row r="31" spans="1:10" x14ac:dyDescent="0.2">
      <c r="A31" s="38" t="s">
        <v>36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4">
        <v>0</v>
      </c>
      <c r="J31" s="46">
        <f t="shared" si="0"/>
        <v>0</v>
      </c>
    </row>
    <row r="32" spans="1:10" x14ac:dyDescent="0.2">
      <c r="A32" s="38" t="s">
        <v>37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44">
        <v>0</v>
      </c>
      <c r="J32" s="46">
        <f t="shared" si="0"/>
        <v>0</v>
      </c>
    </row>
    <row r="33" spans="1:10" x14ac:dyDescent="0.2">
      <c r="A33" s="38" t="s">
        <v>38</v>
      </c>
      <c r="B33" s="39">
        <v>130</v>
      </c>
      <c r="C33" s="39">
        <v>26</v>
      </c>
      <c r="D33" s="39">
        <v>3571</v>
      </c>
      <c r="E33" s="39">
        <v>57</v>
      </c>
      <c r="F33" s="39">
        <v>463</v>
      </c>
      <c r="G33" s="39">
        <v>7877</v>
      </c>
      <c r="H33" s="39">
        <v>8516</v>
      </c>
      <c r="I33" s="44">
        <v>39</v>
      </c>
      <c r="J33" s="46">
        <f t="shared" si="0"/>
        <v>20679</v>
      </c>
    </row>
    <row r="34" spans="1:10" x14ac:dyDescent="0.2">
      <c r="A34" s="38" t="s">
        <v>39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1</v>
      </c>
      <c r="H34" s="39">
        <v>0</v>
      </c>
      <c r="I34" s="44">
        <v>0</v>
      </c>
      <c r="J34" s="46">
        <f t="shared" si="0"/>
        <v>1</v>
      </c>
    </row>
    <row r="35" spans="1:10" x14ac:dyDescent="0.2">
      <c r="A35" s="38" t="s">
        <v>40</v>
      </c>
      <c r="B35" s="39">
        <v>2</v>
      </c>
      <c r="C35" s="39">
        <v>0</v>
      </c>
      <c r="D35" s="39">
        <v>19</v>
      </c>
      <c r="E35" s="39">
        <v>0</v>
      </c>
      <c r="F35" s="39">
        <v>3</v>
      </c>
      <c r="G35" s="39">
        <v>107</v>
      </c>
      <c r="H35" s="39">
        <v>66</v>
      </c>
      <c r="I35" s="44">
        <v>0</v>
      </c>
      <c r="J35" s="46">
        <f t="shared" si="0"/>
        <v>197</v>
      </c>
    </row>
    <row r="36" spans="1:10" x14ac:dyDescent="0.2">
      <c r="A36" s="38" t="s">
        <v>41</v>
      </c>
      <c r="B36" s="39">
        <v>12</v>
      </c>
      <c r="C36" s="39">
        <v>8</v>
      </c>
      <c r="D36" s="39">
        <v>525</v>
      </c>
      <c r="E36" s="39">
        <v>20</v>
      </c>
      <c r="F36" s="39">
        <v>63</v>
      </c>
      <c r="G36" s="39">
        <v>1036</v>
      </c>
      <c r="H36" s="39">
        <v>1047</v>
      </c>
      <c r="I36" s="44">
        <v>9</v>
      </c>
      <c r="J36" s="46">
        <f t="shared" si="0"/>
        <v>2720</v>
      </c>
    </row>
    <row r="37" spans="1:10" x14ac:dyDescent="0.2">
      <c r="A37" s="38" t="s">
        <v>42</v>
      </c>
      <c r="B37" s="39">
        <v>1</v>
      </c>
      <c r="C37" s="39">
        <v>0</v>
      </c>
      <c r="D37" s="39">
        <v>147</v>
      </c>
      <c r="E37" s="39">
        <v>3</v>
      </c>
      <c r="F37" s="39">
        <v>14</v>
      </c>
      <c r="G37" s="39">
        <v>129</v>
      </c>
      <c r="H37" s="39">
        <v>237</v>
      </c>
      <c r="I37" s="44">
        <v>1</v>
      </c>
      <c r="J37" s="46">
        <f t="shared" si="0"/>
        <v>532</v>
      </c>
    </row>
    <row r="38" spans="1:10" x14ac:dyDescent="0.2">
      <c r="A38" s="38" t="s">
        <v>43</v>
      </c>
      <c r="B38" s="39">
        <v>79</v>
      </c>
      <c r="C38" s="39">
        <v>20</v>
      </c>
      <c r="D38" s="39">
        <v>2503</v>
      </c>
      <c r="E38" s="39">
        <v>41</v>
      </c>
      <c r="F38" s="39">
        <v>279</v>
      </c>
      <c r="G38" s="39">
        <v>4841</v>
      </c>
      <c r="H38" s="39">
        <v>5723</v>
      </c>
      <c r="I38" s="44">
        <v>21</v>
      </c>
      <c r="J38" s="46">
        <f t="shared" si="0"/>
        <v>13507</v>
      </c>
    </row>
    <row r="39" spans="1:10" x14ac:dyDescent="0.2">
      <c r="A39" s="38" t="s">
        <v>44</v>
      </c>
      <c r="B39" s="39">
        <v>5</v>
      </c>
      <c r="C39" s="39">
        <v>1</v>
      </c>
      <c r="D39" s="39">
        <v>76</v>
      </c>
      <c r="E39" s="39">
        <v>0</v>
      </c>
      <c r="F39" s="39">
        <v>8</v>
      </c>
      <c r="G39" s="39">
        <v>182</v>
      </c>
      <c r="H39" s="39">
        <v>119</v>
      </c>
      <c r="I39" s="44">
        <v>0</v>
      </c>
      <c r="J39" s="46">
        <f t="shared" si="0"/>
        <v>391</v>
      </c>
    </row>
    <row r="40" spans="1:10" x14ac:dyDescent="0.2">
      <c r="A40" s="38" t="s">
        <v>45</v>
      </c>
      <c r="B40" s="39">
        <v>0</v>
      </c>
      <c r="C40" s="39">
        <v>1</v>
      </c>
      <c r="D40" s="39">
        <v>9</v>
      </c>
      <c r="E40" s="39">
        <v>0</v>
      </c>
      <c r="F40" s="39">
        <v>2</v>
      </c>
      <c r="G40" s="39">
        <v>65</v>
      </c>
      <c r="H40" s="39">
        <v>24</v>
      </c>
      <c r="I40" s="44">
        <v>0</v>
      </c>
      <c r="J40" s="46">
        <f t="shared" si="0"/>
        <v>101</v>
      </c>
    </row>
    <row r="41" spans="1:10" x14ac:dyDescent="0.2">
      <c r="A41" s="38" t="s">
        <v>46</v>
      </c>
      <c r="B41" s="39">
        <v>1</v>
      </c>
      <c r="C41" s="39">
        <v>1</v>
      </c>
      <c r="D41" s="39">
        <v>35</v>
      </c>
      <c r="E41" s="39">
        <v>0</v>
      </c>
      <c r="F41" s="39">
        <v>12</v>
      </c>
      <c r="G41" s="39">
        <v>195</v>
      </c>
      <c r="H41" s="39">
        <v>166</v>
      </c>
      <c r="I41" s="44">
        <v>2</v>
      </c>
      <c r="J41" s="46">
        <f t="shared" si="0"/>
        <v>412</v>
      </c>
    </row>
    <row r="42" spans="1:10" x14ac:dyDescent="0.2">
      <c r="A42" s="38" t="s">
        <v>47</v>
      </c>
      <c r="B42" s="39">
        <v>58</v>
      </c>
      <c r="C42" s="39">
        <v>11</v>
      </c>
      <c r="D42" s="39">
        <v>764</v>
      </c>
      <c r="E42" s="39">
        <v>28</v>
      </c>
      <c r="F42" s="39">
        <v>142</v>
      </c>
      <c r="G42" s="39">
        <v>4579</v>
      </c>
      <c r="H42" s="39">
        <v>3266</v>
      </c>
      <c r="I42" s="44">
        <v>14</v>
      </c>
      <c r="J42" s="46">
        <f t="shared" si="0"/>
        <v>8862</v>
      </c>
    </row>
    <row r="43" spans="1:10" x14ac:dyDescent="0.2">
      <c r="A43" s="38" t="s">
        <v>48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44">
        <v>0</v>
      </c>
      <c r="J43" s="46">
        <f t="shared" si="0"/>
        <v>0</v>
      </c>
    </row>
    <row r="44" spans="1:10" x14ac:dyDescent="0.2">
      <c r="A44" s="38" t="s">
        <v>49</v>
      </c>
      <c r="B44" s="39">
        <v>8</v>
      </c>
      <c r="C44" s="39">
        <v>2</v>
      </c>
      <c r="D44" s="39">
        <v>47</v>
      </c>
      <c r="E44" s="39">
        <v>1</v>
      </c>
      <c r="F44" s="39">
        <v>6</v>
      </c>
      <c r="G44" s="39">
        <v>352</v>
      </c>
      <c r="H44" s="39">
        <v>239</v>
      </c>
      <c r="I44" s="44">
        <v>0</v>
      </c>
      <c r="J44" s="46">
        <f t="shared" si="0"/>
        <v>655</v>
      </c>
    </row>
    <row r="45" spans="1:10" x14ac:dyDescent="0.2">
      <c r="A45" s="38" t="s">
        <v>50</v>
      </c>
      <c r="B45" s="39">
        <v>0</v>
      </c>
      <c r="C45" s="39">
        <v>0</v>
      </c>
      <c r="D45" s="39">
        <v>8</v>
      </c>
      <c r="E45" s="39">
        <v>0</v>
      </c>
      <c r="F45" s="39">
        <v>5</v>
      </c>
      <c r="G45" s="39">
        <v>27</v>
      </c>
      <c r="H45" s="39">
        <v>40</v>
      </c>
      <c r="I45" s="44">
        <v>0</v>
      </c>
      <c r="J45" s="46">
        <f t="shared" si="0"/>
        <v>80</v>
      </c>
    </row>
    <row r="46" spans="1:10" x14ac:dyDescent="0.2">
      <c r="A46" s="38" t="s">
        <v>51</v>
      </c>
      <c r="B46" s="39">
        <v>22</v>
      </c>
      <c r="C46" s="39">
        <v>3</v>
      </c>
      <c r="D46" s="39">
        <v>173</v>
      </c>
      <c r="E46" s="39">
        <v>1</v>
      </c>
      <c r="F46" s="39">
        <v>32</v>
      </c>
      <c r="G46" s="39">
        <v>1101</v>
      </c>
      <c r="H46" s="39">
        <v>659</v>
      </c>
      <c r="I46" s="44">
        <v>1</v>
      </c>
      <c r="J46" s="46">
        <f t="shared" si="0"/>
        <v>1992</v>
      </c>
    </row>
    <row r="47" spans="1:10" x14ac:dyDescent="0.2">
      <c r="A47" s="38" t="s">
        <v>52</v>
      </c>
      <c r="B47" s="39">
        <v>11</v>
      </c>
      <c r="C47" s="39">
        <v>10</v>
      </c>
      <c r="D47" s="39">
        <v>165</v>
      </c>
      <c r="E47" s="39">
        <v>1</v>
      </c>
      <c r="F47" s="39">
        <v>15</v>
      </c>
      <c r="G47" s="39">
        <v>474</v>
      </c>
      <c r="H47" s="39">
        <v>384</v>
      </c>
      <c r="I47" s="44">
        <v>0</v>
      </c>
      <c r="J47" s="46">
        <f t="shared" si="0"/>
        <v>1060</v>
      </c>
    </row>
    <row r="48" spans="1:10" x14ac:dyDescent="0.2">
      <c r="A48" s="38" t="s">
        <v>53</v>
      </c>
      <c r="B48" s="39">
        <v>8</v>
      </c>
      <c r="C48" s="39">
        <v>0</v>
      </c>
      <c r="D48" s="39">
        <v>64</v>
      </c>
      <c r="E48" s="39">
        <v>1</v>
      </c>
      <c r="F48" s="39">
        <v>6</v>
      </c>
      <c r="G48" s="39">
        <v>137</v>
      </c>
      <c r="H48" s="39">
        <v>123</v>
      </c>
      <c r="I48" s="44">
        <v>2</v>
      </c>
      <c r="J48" s="46">
        <f t="shared" si="0"/>
        <v>341</v>
      </c>
    </row>
    <row r="49" spans="1:10" x14ac:dyDescent="0.2">
      <c r="A49" s="38" t="s">
        <v>54</v>
      </c>
      <c r="B49" s="39">
        <v>1</v>
      </c>
      <c r="C49" s="39">
        <v>0</v>
      </c>
      <c r="D49" s="39">
        <v>22</v>
      </c>
      <c r="E49" s="39">
        <v>1</v>
      </c>
      <c r="F49" s="39">
        <v>2</v>
      </c>
      <c r="G49" s="39">
        <v>50</v>
      </c>
      <c r="H49" s="39">
        <v>64</v>
      </c>
      <c r="I49" s="44">
        <v>0</v>
      </c>
      <c r="J49" s="46">
        <f t="shared" si="0"/>
        <v>140</v>
      </c>
    </row>
    <row r="50" spans="1:10" x14ac:dyDescent="0.2">
      <c r="A50" s="38" t="s">
        <v>55</v>
      </c>
      <c r="B50" s="39">
        <v>16</v>
      </c>
      <c r="C50" s="39">
        <v>0</v>
      </c>
      <c r="D50" s="39">
        <v>78</v>
      </c>
      <c r="E50" s="39">
        <v>3</v>
      </c>
      <c r="F50" s="39">
        <v>23</v>
      </c>
      <c r="G50" s="39">
        <v>371</v>
      </c>
      <c r="H50" s="39">
        <v>261</v>
      </c>
      <c r="I50" s="44">
        <v>0</v>
      </c>
      <c r="J50" s="46">
        <f t="shared" si="0"/>
        <v>752</v>
      </c>
    </row>
    <row r="51" spans="1:10" x14ac:dyDescent="0.2">
      <c r="A51" s="38" t="s">
        <v>56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44">
        <v>0</v>
      </c>
      <c r="J51" s="46">
        <f t="shared" si="0"/>
        <v>0</v>
      </c>
    </row>
    <row r="52" spans="1:10" x14ac:dyDescent="0.2">
      <c r="A52" s="38" t="s">
        <v>57</v>
      </c>
      <c r="B52" s="39">
        <v>3</v>
      </c>
      <c r="C52" s="39">
        <v>0</v>
      </c>
      <c r="D52" s="39">
        <v>277</v>
      </c>
      <c r="E52" s="39">
        <v>3</v>
      </c>
      <c r="F52" s="39">
        <v>30</v>
      </c>
      <c r="G52" s="39">
        <v>211</v>
      </c>
      <c r="H52" s="39">
        <v>452</v>
      </c>
      <c r="I52" s="44">
        <v>0</v>
      </c>
      <c r="J52" s="46">
        <f t="shared" si="0"/>
        <v>976</v>
      </c>
    </row>
    <row r="53" spans="1:10" x14ac:dyDescent="0.2">
      <c r="A53" s="38" t="s">
        <v>58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44">
        <v>0</v>
      </c>
      <c r="J53" s="46">
        <f t="shared" si="0"/>
        <v>0</v>
      </c>
    </row>
    <row r="54" spans="1:10" x14ac:dyDescent="0.2">
      <c r="A54" s="38" t="s">
        <v>59</v>
      </c>
      <c r="B54" s="39">
        <v>40</v>
      </c>
      <c r="C54" s="39">
        <v>5</v>
      </c>
      <c r="D54" s="39">
        <v>1008</v>
      </c>
      <c r="E54" s="39">
        <v>19</v>
      </c>
      <c r="F54" s="39">
        <v>76</v>
      </c>
      <c r="G54" s="39">
        <v>1729</v>
      </c>
      <c r="H54" s="39">
        <v>1804</v>
      </c>
      <c r="I54" s="44">
        <v>5</v>
      </c>
      <c r="J54" s="46">
        <f t="shared" si="0"/>
        <v>4686</v>
      </c>
    </row>
    <row r="55" spans="1:10" x14ac:dyDescent="0.2">
      <c r="A55" s="38" t="s">
        <v>60</v>
      </c>
      <c r="B55" s="39">
        <v>3</v>
      </c>
      <c r="C55" s="39">
        <v>0</v>
      </c>
      <c r="D55" s="39">
        <v>7</v>
      </c>
      <c r="E55" s="39">
        <v>0</v>
      </c>
      <c r="F55" s="39">
        <v>2</v>
      </c>
      <c r="G55" s="39">
        <v>131</v>
      </c>
      <c r="H55" s="39">
        <v>55</v>
      </c>
      <c r="I55" s="44">
        <v>0</v>
      </c>
      <c r="J55" s="46">
        <f t="shared" si="0"/>
        <v>198</v>
      </c>
    </row>
    <row r="56" spans="1:10" x14ac:dyDescent="0.2">
      <c r="A56" s="38" t="s">
        <v>61</v>
      </c>
      <c r="B56" s="39">
        <v>6</v>
      </c>
      <c r="C56" s="39">
        <v>0</v>
      </c>
      <c r="D56" s="39">
        <v>60</v>
      </c>
      <c r="E56" s="39">
        <v>1</v>
      </c>
      <c r="F56" s="39">
        <v>6</v>
      </c>
      <c r="G56" s="39">
        <v>159</v>
      </c>
      <c r="H56" s="39">
        <v>132</v>
      </c>
      <c r="I56" s="44">
        <v>0</v>
      </c>
      <c r="J56" s="46">
        <f t="shared" si="0"/>
        <v>364</v>
      </c>
    </row>
    <row r="57" spans="1:10" x14ac:dyDescent="0.2">
      <c r="A57" s="38" t="s">
        <v>62</v>
      </c>
      <c r="B57" s="39">
        <v>10</v>
      </c>
      <c r="C57" s="39">
        <v>0</v>
      </c>
      <c r="D57" s="39">
        <v>133</v>
      </c>
      <c r="E57" s="39">
        <v>4</v>
      </c>
      <c r="F57" s="39">
        <v>21</v>
      </c>
      <c r="G57" s="39">
        <v>267</v>
      </c>
      <c r="H57" s="39">
        <v>357</v>
      </c>
      <c r="I57" s="44">
        <v>1</v>
      </c>
      <c r="J57" s="46">
        <f t="shared" si="0"/>
        <v>793</v>
      </c>
    </row>
    <row r="58" spans="1:10" x14ac:dyDescent="0.2">
      <c r="A58" s="38" t="s">
        <v>63</v>
      </c>
      <c r="B58" s="39">
        <v>4</v>
      </c>
      <c r="C58" s="39">
        <v>0</v>
      </c>
      <c r="D58" s="39">
        <v>26</v>
      </c>
      <c r="E58" s="39">
        <v>0</v>
      </c>
      <c r="F58" s="39">
        <v>3</v>
      </c>
      <c r="G58" s="39">
        <v>63</v>
      </c>
      <c r="H58" s="39">
        <v>68</v>
      </c>
      <c r="I58" s="44">
        <v>0</v>
      </c>
      <c r="J58" s="46">
        <f t="shared" si="0"/>
        <v>164</v>
      </c>
    </row>
    <row r="59" spans="1:10" x14ac:dyDescent="0.2">
      <c r="A59" s="38" t="s">
        <v>64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44">
        <v>0</v>
      </c>
      <c r="J59" s="46">
        <f t="shared" si="0"/>
        <v>0</v>
      </c>
    </row>
    <row r="60" spans="1:10" x14ac:dyDescent="0.2">
      <c r="A60" s="38" t="s">
        <v>65</v>
      </c>
      <c r="B60" s="39">
        <v>1</v>
      </c>
      <c r="C60" s="39">
        <v>0</v>
      </c>
      <c r="D60" s="39">
        <v>142</v>
      </c>
      <c r="E60" s="39">
        <v>0</v>
      </c>
      <c r="F60" s="39">
        <v>6</v>
      </c>
      <c r="G60" s="39">
        <v>63</v>
      </c>
      <c r="H60" s="39">
        <v>178</v>
      </c>
      <c r="I60" s="44">
        <v>0</v>
      </c>
      <c r="J60" s="46">
        <f t="shared" si="0"/>
        <v>390</v>
      </c>
    </row>
    <row r="61" spans="1:10" x14ac:dyDescent="0.2">
      <c r="A61" s="38" t="s">
        <v>66</v>
      </c>
      <c r="B61" s="39">
        <v>0</v>
      </c>
      <c r="C61" s="39">
        <v>0</v>
      </c>
      <c r="D61" s="39">
        <v>4</v>
      </c>
      <c r="E61" s="39">
        <v>0</v>
      </c>
      <c r="F61" s="39">
        <v>2</v>
      </c>
      <c r="G61" s="39">
        <v>35</v>
      </c>
      <c r="H61" s="39">
        <v>23</v>
      </c>
      <c r="I61" s="44">
        <v>0</v>
      </c>
      <c r="J61" s="46">
        <f t="shared" si="0"/>
        <v>64</v>
      </c>
    </row>
    <row r="62" spans="1:10" x14ac:dyDescent="0.2">
      <c r="A62" s="38" t="s">
        <v>67</v>
      </c>
      <c r="B62" s="39">
        <v>10</v>
      </c>
      <c r="C62" s="39">
        <v>3</v>
      </c>
      <c r="D62" s="39">
        <v>387</v>
      </c>
      <c r="E62" s="39">
        <v>2</v>
      </c>
      <c r="F62" s="39">
        <v>33</v>
      </c>
      <c r="G62" s="39">
        <v>318</v>
      </c>
      <c r="H62" s="39">
        <v>698</v>
      </c>
      <c r="I62" s="44">
        <v>2</v>
      </c>
      <c r="J62" s="46">
        <f t="shared" si="0"/>
        <v>1453</v>
      </c>
    </row>
    <row r="63" spans="1:10" x14ac:dyDescent="0.2">
      <c r="A63" s="38" t="s">
        <v>68</v>
      </c>
      <c r="B63" s="39">
        <v>14</v>
      </c>
      <c r="C63" s="39">
        <v>2</v>
      </c>
      <c r="D63" s="39">
        <v>107</v>
      </c>
      <c r="E63" s="39">
        <v>1</v>
      </c>
      <c r="F63" s="39">
        <v>30</v>
      </c>
      <c r="G63" s="39">
        <v>894</v>
      </c>
      <c r="H63" s="39">
        <v>493</v>
      </c>
      <c r="I63" s="44">
        <v>1</v>
      </c>
      <c r="J63" s="46">
        <f t="shared" si="0"/>
        <v>1542</v>
      </c>
    </row>
    <row r="64" spans="1:10" x14ac:dyDescent="0.2">
      <c r="A64" s="38" t="s">
        <v>69</v>
      </c>
      <c r="B64" s="39">
        <v>4</v>
      </c>
      <c r="C64" s="39">
        <v>0</v>
      </c>
      <c r="D64" s="39">
        <v>7</v>
      </c>
      <c r="E64" s="39">
        <v>1</v>
      </c>
      <c r="F64" s="39">
        <v>3</v>
      </c>
      <c r="G64" s="39">
        <v>92</v>
      </c>
      <c r="H64" s="39">
        <v>23</v>
      </c>
      <c r="I64" s="44">
        <v>0</v>
      </c>
      <c r="J64" s="46">
        <f t="shared" si="0"/>
        <v>130</v>
      </c>
    </row>
    <row r="65" spans="1:10" x14ac:dyDescent="0.2">
      <c r="A65" s="38" t="s">
        <v>70</v>
      </c>
      <c r="B65" s="39">
        <v>90</v>
      </c>
      <c r="C65" s="39">
        <v>17</v>
      </c>
      <c r="D65" s="39">
        <v>1690</v>
      </c>
      <c r="E65" s="39">
        <v>29</v>
      </c>
      <c r="F65" s="39">
        <v>210</v>
      </c>
      <c r="G65" s="39">
        <v>6131</v>
      </c>
      <c r="H65" s="39">
        <v>4865</v>
      </c>
      <c r="I65" s="44">
        <v>15</v>
      </c>
      <c r="J65" s="46">
        <f t="shared" si="0"/>
        <v>13047</v>
      </c>
    </row>
    <row r="66" spans="1:10" x14ac:dyDescent="0.2">
      <c r="A66" s="38" t="s">
        <v>71</v>
      </c>
      <c r="B66" s="39">
        <v>1</v>
      </c>
      <c r="C66" s="39">
        <v>1</v>
      </c>
      <c r="D66" s="39">
        <v>18</v>
      </c>
      <c r="E66" s="39">
        <v>0</v>
      </c>
      <c r="F66" s="39">
        <v>1</v>
      </c>
      <c r="G66" s="39">
        <v>114</v>
      </c>
      <c r="H66" s="39">
        <v>74</v>
      </c>
      <c r="I66" s="44">
        <v>0</v>
      </c>
      <c r="J66" s="46">
        <f t="shared" si="0"/>
        <v>209</v>
      </c>
    </row>
    <row r="67" spans="1:10" x14ac:dyDescent="0.2">
      <c r="A67" s="40" t="s">
        <v>6</v>
      </c>
      <c r="B67" s="41">
        <f>SUM(B3:B66)</f>
        <v>1369</v>
      </c>
      <c r="C67" s="41">
        <f t="shared" ref="C67:I67" si="1">SUM(C3:C66)</f>
        <v>382</v>
      </c>
      <c r="D67" s="41">
        <f t="shared" si="1"/>
        <v>39392</v>
      </c>
      <c r="E67" s="41">
        <f t="shared" si="1"/>
        <v>588</v>
      </c>
      <c r="F67" s="41">
        <f t="shared" si="1"/>
        <v>4085</v>
      </c>
      <c r="G67" s="41">
        <f t="shared" si="1"/>
        <v>73464</v>
      </c>
      <c r="H67" s="41">
        <f t="shared" si="1"/>
        <v>78986</v>
      </c>
      <c r="I67" s="48">
        <f t="shared" si="1"/>
        <v>379</v>
      </c>
      <c r="J67" s="47">
        <f>SUM(J3:J66)</f>
        <v>198645</v>
      </c>
    </row>
  </sheetData>
  <mergeCells count="1">
    <mergeCell ref="B1:I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Voter_Counts</vt:lpstr>
      <vt:lpstr>All_Accepted_Ballots_By_County</vt:lpstr>
      <vt:lpstr>All_Accepted_Ballots_GenderAge</vt:lpstr>
      <vt:lpstr>Accepted_Mail_Ballots_GenderAge</vt:lpstr>
      <vt:lpstr>In_Person_Ballots_GenderAge</vt:lpstr>
      <vt:lpstr>In_Person_by_Party_County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Amy Grant</cp:lastModifiedBy>
  <dcterms:created xsi:type="dcterms:W3CDTF">2020-05-18T14:29:23Z</dcterms:created>
  <dcterms:modified xsi:type="dcterms:W3CDTF">2022-03-24T20:59:09Z</dcterms:modified>
</cp:coreProperties>
</file>