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CO CTYs/MON/"/>
    </mc:Choice>
  </mc:AlternateContent>
  <xr:revisionPtr revIDLastSave="0" documentId="8_{76E6E0D0-6C35-3642-910E-70DA557965DC}" xr6:coauthVersionLast="47" xr6:coauthVersionMax="47" xr10:uidLastSave="{00000000-0000-0000-0000-000000000000}"/>
  <bookViews>
    <workbookView xWindow="0" yWindow="500" windowWidth="27920" windowHeight="197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2" i="1"/>
  <c r="J3" i="1"/>
  <c r="J4" i="1"/>
  <c r="J5" i="1"/>
  <c r="J6" i="1"/>
  <c r="J7" i="1"/>
  <c r="J8" i="1"/>
  <c r="J9" i="1"/>
  <c r="J10" i="1"/>
  <c r="J11" i="1"/>
  <c r="J12" i="1"/>
  <c r="J2" i="1"/>
  <c r="I3" i="1"/>
  <c r="I4" i="1"/>
  <c r="I5" i="1"/>
  <c r="I6" i="1"/>
  <c r="I7" i="1"/>
  <c r="I8" i="1"/>
  <c r="I9" i="1"/>
  <c r="I10" i="1"/>
  <c r="I11" i="1"/>
  <c r="I12" i="1"/>
  <c r="I2" i="1"/>
  <c r="E14" i="1"/>
  <c r="C14" i="1"/>
  <c r="E4" i="1"/>
  <c r="E5" i="1"/>
  <c r="E6" i="1"/>
  <c r="E7" i="1"/>
  <c r="E8" i="1"/>
  <c r="E9" i="1"/>
  <c r="E10" i="1"/>
  <c r="E11" i="1"/>
  <c r="E12" i="1"/>
  <c r="E3" i="1"/>
  <c r="C6" i="1"/>
  <c r="C7" i="1"/>
  <c r="C8" i="1"/>
  <c r="C9" i="1"/>
  <c r="C10" i="1"/>
  <c r="C11" i="1"/>
  <c r="C12" i="1"/>
  <c r="C5" i="1"/>
  <c r="C3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 CITIZEN</author>
  </authors>
  <commentList>
    <comment ref="B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CO CITIZEN:</t>
        </r>
        <r>
          <rPr>
            <sz val="10"/>
            <color indexed="81"/>
            <rFont val="Tahoma"/>
            <family val="2"/>
          </rPr>
          <t xml:space="preserve">
https://drive.google.com/uc?export=download&amp;id=1IuFZCD7KCdS3HpJ6BVxGkk4RoUW5f0GS</t>
        </r>
      </text>
    </comment>
    <comment ref="D1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CO CITIZEN:</t>
        </r>
        <r>
          <rPr>
            <sz val="10"/>
            <color indexed="81"/>
            <rFont val="Tahoma"/>
            <family val="2"/>
          </rPr>
          <t xml:space="preserve">
https://www.sos.state.co.us/pubs/elections/VoterRegNumbers/VoterRegNumbers.html
Dec report, each year</t>
        </r>
      </text>
    </comment>
    <comment ref="F2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CO CITIZEN:</t>
        </r>
        <r>
          <rPr>
            <sz val="10"/>
            <color indexed="81"/>
            <rFont val="Tahoma"/>
            <family val="2"/>
          </rPr>
          <t xml:space="preserve">
https://www.coloradosos.gov/pubs/elections/Results/Abstract/pdf/2000-2099/2010AbstractBook.pdf</t>
        </r>
      </text>
    </comment>
    <comment ref="F4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CO CITIZEN:</t>
        </r>
        <r>
          <rPr>
            <sz val="10"/>
            <color indexed="81"/>
            <rFont val="Tahoma"/>
            <family val="2"/>
          </rPr>
          <t xml:space="preserve">
https://www.coloradosos.gov/pubs/elections/Results/Abstract/pdf/2000-2099/2012AbstractBook.pdf</t>
        </r>
      </text>
    </comment>
    <comment ref="B12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CO CITIZEN:</t>
        </r>
        <r>
          <rPr>
            <sz val="10"/>
            <color indexed="81"/>
            <rFont val="Tahoma"/>
            <family val="2"/>
          </rPr>
          <t xml:space="preserve">
https://demography.dola.colorado.gov/Population-Bubbles/</t>
        </r>
      </text>
    </comment>
  </commentList>
</comments>
</file>

<file path=xl/sharedStrings.xml><?xml version="1.0" encoding="utf-8"?>
<sst xmlns="http://schemas.openxmlformats.org/spreadsheetml/2006/main" count="9" uniqueCount="8">
  <si>
    <t>POP</t>
  </si>
  <si>
    <t>ARV</t>
  </si>
  <si>
    <t>PCT GRWTH</t>
  </si>
  <si>
    <t>CUM</t>
  </si>
  <si>
    <t>BALLOTS CAST</t>
  </si>
  <si>
    <t>RAT CBvPOP</t>
  </si>
  <si>
    <t>RAT CBvARV</t>
  </si>
  <si>
    <t>RAT ARVvPOP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</si>
</sst>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2" fontId="1" fillId="2" borderId="0" xfId="0" applyNumberFormat="1" applyFont="1" applyFill="1"/>
    <xf numFmtId="10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170" zoomScaleNormal="170" workbookViewId="0">
      <selection sqref="A1:K15"/>
    </sheetView>
  </sheetViews>
  <sheetFormatPr baseColWidth="10" defaultColWidth="8.83203125" defaultRowHeight="15" x14ac:dyDescent="0.2"/>
  <cols>
    <col min="2" max="3" width="13.83203125" customWidth="1"/>
    <col min="5" max="5" width="10.83203125" bestFit="1" customWidth="1"/>
    <col min="6" max="6" width="17.1640625" bestFit="1" customWidth="1"/>
    <col min="7" max="7" width="5.1640625" customWidth="1"/>
    <col min="8" max="8" width="12.33203125" bestFit="1" customWidth="1"/>
    <col min="9" max="9" width="13.1640625" bestFit="1" customWidth="1"/>
    <col min="10" max="10" width="11.1640625" bestFit="1" customWidth="1"/>
  </cols>
  <sheetData>
    <row r="1" spans="1:11" x14ac:dyDescent="0.2">
      <c r="A1" s="1"/>
      <c r="B1" s="1" t="s">
        <v>0</v>
      </c>
      <c r="C1" s="1" t="s">
        <v>2</v>
      </c>
      <c r="D1" s="1" t="s">
        <v>1</v>
      </c>
      <c r="E1" s="1" t="s">
        <v>2</v>
      </c>
      <c r="F1" s="1" t="s">
        <v>4</v>
      </c>
      <c r="G1" s="1"/>
      <c r="H1" s="1" t="s">
        <v>7</v>
      </c>
      <c r="I1" s="1" t="s">
        <v>5</v>
      </c>
      <c r="J1" s="1" t="s">
        <v>6</v>
      </c>
      <c r="K1" s="1"/>
    </row>
    <row r="2" spans="1:11" x14ac:dyDescent="0.2">
      <c r="A2" s="1">
        <v>2010</v>
      </c>
      <c r="B2" s="1">
        <v>41188</v>
      </c>
      <c r="C2" s="2"/>
      <c r="D2" s="1">
        <v>16216</v>
      </c>
      <c r="E2" s="2"/>
      <c r="F2" s="1">
        <v>20174</v>
      </c>
      <c r="G2" s="1"/>
      <c r="H2" s="2">
        <f>D2/B2</f>
        <v>0.3937069049237642</v>
      </c>
      <c r="I2" s="2">
        <f>F2/B2</f>
        <v>0.48980285520054384</v>
      </c>
      <c r="J2" s="2">
        <f>F2/D2</f>
        <v>1.2440799210656142</v>
      </c>
      <c r="K2" s="1"/>
    </row>
    <row r="3" spans="1:11" x14ac:dyDescent="0.2">
      <c r="A3" s="1">
        <v>2011</v>
      </c>
      <c r="B3" s="1">
        <v>40970</v>
      </c>
      <c r="C3" s="3">
        <f>(B3-B2)/B3</f>
        <v>-5.3209665608982184E-3</v>
      </c>
      <c r="D3" s="1">
        <v>17404</v>
      </c>
      <c r="E3" s="3">
        <f>(D3-D2)/D3</f>
        <v>6.8260170075844631E-2</v>
      </c>
      <c r="F3" s="1">
        <v>9089</v>
      </c>
      <c r="G3" s="1"/>
      <c r="H3" s="2">
        <f t="shared" ref="H3:H12" si="0">D3/B3</f>
        <v>0.42479863314620453</v>
      </c>
      <c r="I3" s="2">
        <f t="shared" ref="I3:I12" si="1">F3/B3</f>
        <v>0.22184525262387111</v>
      </c>
      <c r="J3" s="2">
        <f t="shared" ref="J3:J12" si="2">F3/D3</f>
        <v>0.52223626752470698</v>
      </c>
      <c r="K3" s="1"/>
    </row>
    <row r="4" spans="1:11" x14ac:dyDescent="0.2">
      <c r="A4" s="1">
        <v>2012</v>
      </c>
      <c r="B4" s="1">
        <v>40657</v>
      </c>
      <c r="C4" s="3">
        <f>(B4-B3)/B4</f>
        <v>-7.6985512949799542E-3</v>
      </c>
      <c r="D4" s="1">
        <v>20558</v>
      </c>
      <c r="E4" s="3">
        <f t="shared" ref="E4:E12" si="3">(D4-D3)/D4</f>
        <v>0.15341959334565619</v>
      </c>
      <c r="F4" s="1">
        <v>20012</v>
      </c>
      <c r="G4" s="1"/>
      <c r="H4" s="2">
        <f t="shared" si="0"/>
        <v>0.50564478441596772</v>
      </c>
      <c r="I4" s="2">
        <f t="shared" si="1"/>
        <v>0.49221536266817523</v>
      </c>
      <c r="J4" s="2">
        <f t="shared" si="2"/>
        <v>0.97344099620585656</v>
      </c>
      <c r="K4" s="1"/>
    </row>
    <row r="5" spans="1:11" x14ac:dyDescent="0.2">
      <c r="A5" s="1">
        <v>2013</v>
      </c>
      <c r="B5" s="1">
        <v>40559</v>
      </c>
      <c r="C5" s="3">
        <f>(B5-B4)/B5</f>
        <v>-2.4162331418427475E-3</v>
      </c>
      <c r="D5" s="1">
        <v>21883</v>
      </c>
      <c r="E5" s="3">
        <f t="shared" si="3"/>
        <v>6.0549284832975371E-2</v>
      </c>
      <c r="F5" s="1">
        <v>11719</v>
      </c>
      <c r="G5" s="1"/>
      <c r="H5" s="2">
        <f t="shared" si="0"/>
        <v>0.53953499839739638</v>
      </c>
      <c r="I5" s="2">
        <f t="shared" si="1"/>
        <v>0.2889371039719914</v>
      </c>
      <c r="J5" s="2">
        <f t="shared" si="2"/>
        <v>0.53552986336425534</v>
      </c>
      <c r="K5" s="1"/>
    </row>
    <row r="6" spans="1:11" x14ac:dyDescent="0.2">
      <c r="A6" s="1">
        <v>2014</v>
      </c>
      <c r="B6" s="1">
        <v>40599</v>
      </c>
      <c r="C6" s="3">
        <f t="shared" ref="C6:C12" si="4">(B6-B5)/B6</f>
        <v>9.8524594201827636E-4</v>
      </c>
      <c r="D6" s="1">
        <v>22273</v>
      </c>
      <c r="E6" s="3">
        <f t="shared" si="3"/>
        <v>1.7509989673595832E-2</v>
      </c>
      <c r="F6" s="1">
        <v>16897</v>
      </c>
      <c r="G6" s="1"/>
      <c r="H6" s="2">
        <f t="shared" si="0"/>
        <v>0.54860957166432667</v>
      </c>
      <c r="I6" s="2">
        <f t="shared" si="1"/>
        <v>0.41619251705707039</v>
      </c>
      <c r="J6" s="2">
        <f t="shared" si="2"/>
        <v>0.75863152696089431</v>
      </c>
      <c r="K6" s="1"/>
    </row>
    <row r="7" spans="1:11" x14ac:dyDescent="0.2">
      <c r="A7" s="1">
        <v>2015</v>
      </c>
      <c r="B7" s="1">
        <v>40580</v>
      </c>
      <c r="C7" s="3">
        <f t="shared" si="4"/>
        <v>-4.6821094135041894E-4</v>
      </c>
      <c r="D7" s="1">
        <v>21837</v>
      </c>
      <c r="E7" s="3">
        <f t="shared" si="3"/>
        <v>-1.9966112561249257E-2</v>
      </c>
      <c r="F7" s="1">
        <v>11319</v>
      </c>
      <c r="G7" s="1"/>
      <c r="H7" s="2">
        <f t="shared" si="0"/>
        <v>0.53812222769837359</v>
      </c>
      <c r="I7" s="2">
        <f t="shared" si="1"/>
        <v>0.27893050763923116</v>
      </c>
      <c r="J7" s="2">
        <f t="shared" si="2"/>
        <v>0.51834043137793651</v>
      </c>
      <c r="K7" s="1"/>
    </row>
    <row r="8" spans="1:11" x14ac:dyDescent="0.2">
      <c r="A8" s="1">
        <v>2016</v>
      </c>
      <c r="B8" s="1">
        <v>41160</v>
      </c>
      <c r="C8" s="3">
        <f t="shared" si="4"/>
        <v>1.4091350826044704E-2</v>
      </c>
      <c r="D8" s="1">
        <v>24694</v>
      </c>
      <c r="E8" s="3">
        <f t="shared" si="3"/>
        <v>0.11569612051510489</v>
      </c>
      <c r="F8" s="1">
        <v>21743</v>
      </c>
      <c r="G8" s="1"/>
      <c r="H8" s="2">
        <f t="shared" si="0"/>
        <v>0.5999514091350826</v>
      </c>
      <c r="I8" s="2">
        <f t="shared" si="1"/>
        <v>0.52825558794946548</v>
      </c>
      <c r="J8" s="2">
        <f t="shared" si="2"/>
        <v>0.88049728679031347</v>
      </c>
      <c r="K8" s="1"/>
    </row>
    <row r="9" spans="1:11" x14ac:dyDescent="0.2">
      <c r="A9" s="1">
        <v>2017</v>
      </c>
      <c r="B9" s="1">
        <v>41786</v>
      </c>
      <c r="C9" s="3">
        <f t="shared" si="4"/>
        <v>1.4981094146364811E-2</v>
      </c>
      <c r="D9" s="1">
        <v>24068</v>
      </c>
      <c r="E9" s="3">
        <f t="shared" si="3"/>
        <v>-2.6009639355160378E-2</v>
      </c>
      <c r="F9" s="1">
        <v>10902</v>
      </c>
      <c r="G9" s="1"/>
      <c r="H9" s="2">
        <f t="shared" si="0"/>
        <v>0.57598238644522093</v>
      </c>
      <c r="I9" s="2">
        <f t="shared" si="1"/>
        <v>0.26090078016560569</v>
      </c>
      <c r="J9" s="2">
        <f t="shared" si="2"/>
        <v>0.45296659464849592</v>
      </c>
      <c r="K9" s="1"/>
    </row>
    <row r="10" spans="1:11" x14ac:dyDescent="0.2">
      <c r="A10" s="1">
        <v>2018</v>
      </c>
      <c r="B10" s="1">
        <v>42265</v>
      </c>
      <c r="C10" s="3">
        <f t="shared" si="4"/>
        <v>1.1333254465870106E-2</v>
      </c>
      <c r="D10" s="1">
        <v>25061</v>
      </c>
      <c r="E10" s="3">
        <f t="shared" si="3"/>
        <v>3.96233191013926E-2</v>
      </c>
      <c r="F10" s="1">
        <v>19264</v>
      </c>
      <c r="G10" s="1"/>
      <c r="H10" s="2">
        <f t="shared" si="0"/>
        <v>0.59294924878741273</v>
      </c>
      <c r="I10" s="2">
        <f t="shared" si="1"/>
        <v>0.45579084348751925</v>
      </c>
      <c r="J10" s="2">
        <f t="shared" si="2"/>
        <v>0.76868441003950361</v>
      </c>
      <c r="K10" s="1"/>
    </row>
    <row r="11" spans="1:11" x14ac:dyDescent="0.2">
      <c r="A11" s="1">
        <v>2019</v>
      </c>
      <c r="B11" s="1">
        <v>42765</v>
      </c>
      <c r="C11" s="3">
        <f t="shared" si="4"/>
        <v>1.16918040453642E-2</v>
      </c>
      <c r="D11" s="1">
        <v>25315</v>
      </c>
      <c r="E11" s="3">
        <f t="shared" si="3"/>
        <v>1.0033576930673513E-2</v>
      </c>
      <c r="F11" s="1">
        <v>13945</v>
      </c>
      <c r="G11" s="1"/>
      <c r="H11" s="2">
        <f t="shared" si="0"/>
        <v>0.59195603881678938</v>
      </c>
      <c r="I11" s="2">
        <f t="shared" si="1"/>
        <v>0.3260844148252075</v>
      </c>
      <c r="J11" s="2">
        <f t="shared" si="2"/>
        <v>0.55085917440252818</v>
      </c>
      <c r="K11" s="1"/>
    </row>
    <row r="12" spans="1:11" x14ac:dyDescent="0.2">
      <c r="A12" s="1">
        <v>2020</v>
      </c>
      <c r="B12" s="1">
        <v>43242</v>
      </c>
      <c r="C12" s="3">
        <f t="shared" si="4"/>
        <v>1.1030942139586513E-2</v>
      </c>
      <c r="D12" s="1">
        <v>28408</v>
      </c>
      <c r="E12" s="3">
        <f t="shared" si="3"/>
        <v>0.10887778090678682</v>
      </c>
      <c r="F12" s="1">
        <v>25159</v>
      </c>
      <c r="G12" s="1"/>
      <c r="H12" s="2">
        <f t="shared" si="0"/>
        <v>0.65695388742426342</v>
      </c>
      <c r="I12" s="2">
        <f t="shared" si="1"/>
        <v>0.58181860228481563</v>
      </c>
      <c r="J12" s="2">
        <f t="shared" si="2"/>
        <v>0.88563080822303575</v>
      </c>
      <c r="K12" s="1"/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"/>
      <c r="B14" s="1" t="s">
        <v>3</v>
      </c>
      <c r="C14" s="3">
        <f>(B12-B2)/B12</f>
        <v>4.7500115628324312E-2</v>
      </c>
      <c r="D14" s="1"/>
      <c r="E14" s="3">
        <f>(D12-D2)/D12</f>
        <v>0.42917488031540413</v>
      </c>
      <c r="F14" s="1"/>
      <c r="G14" s="1"/>
      <c r="H14" s="1"/>
      <c r="I14" s="1"/>
      <c r="J14" s="1"/>
      <c r="K14" s="1"/>
    </row>
    <row r="15" spans="1:1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pageMargins left="0.7" right="0.7" top="0.75" bottom="0.75" header="0.3" footer="0.3"/>
  <pageSetup orientation="portrait" horizontalDpi="144" verticalDpi="14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 CITIZEN</dc:creator>
  <cp:lastModifiedBy>Amy Grant</cp:lastModifiedBy>
  <dcterms:created xsi:type="dcterms:W3CDTF">2021-10-14T23:19:24Z</dcterms:created>
  <dcterms:modified xsi:type="dcterms:W3CDTF">2022-03-31T02:20:37Z</dcterms:modified>
</cp:coreProperties>
</file>