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P:\ELECTIONS\2021 election\"/>
    </mc:Choice>
  </mc:AlternateContent>
  <xr:revisionPtr revIDLastSave="0" documentId="13_ncr:1_{64DD6AEB-C361-48F4-9DB4-F4AE937FA84A}" xr6:coauthVersionLast="47" xr6:coauthVersionMax="47" xr10:uidLastSave="{00000000-0000-0000-0000-000000000000}"/>
  <bookViews>
    <workbookView xWindow="-120" yWindow="-120" windowWidth="29040" windowHeight="15840" xr2:uid="{614F225C-0125-473D-B32F-B411DBDD1424}"/>
  </bookViews>
  <sheets>
    <sheet name="Results" sheetId="1" r:id="rId1"/>
  </sheets>
  <definedNames>
    <definedName name="OLE_LINK1" localSheetId="0">Results!#REF!</definedName>
    <definedName name="_xlnm.Print_Area" localSheetId="0">Results!$A$1:$G$143</definedName>
    <definedName name="_xlnm.Print_Titles" localSheetId="0">Results!$2:$2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2" i="1" l="1"/>
  <c r="H116" i="1"/>
  <c r="H100" i="1"/>
  <c r="H98" i="1"/>
  <c r="H86" i="1"/>
  <c r="H85" i="1"/>
  <c r="H84" i="1"/>
  <c r="H78" i="1"/>
  <c r="H68" i="1"/>
  <c r="H64" i="1"/>
  <c r="H58" i="1"/>
  <c r="H57" i="1"/>
  <c r="H56" i="1"/>
  <c r="H55" i="1"/>
  <c r="H54" i="1"/>
  <c r="H53" i="1"/>
  <c r="H52" i="1"/>
  <c r="H42" i="1"/>
  <c r="H40" i="1"/>
  <c r="H30" i="1"/>
  <c r="H26" i="1"/>
  <c r="H24" i="1"/>
  <c r="H8" i="1"/>
</calcChain>
</file>

<file path=xl/sharedStrings.xml><?xml version="1.0" encoding="utf-8"?>
<sst xmlns="http://schemas.openxmlformats.org/spreadsheetml/2006/main" count="166" uniqueCount="124">
  <si>
    <t>Percentage of Total Vote Received</t>
  </si>
  <si>
    <t>Spending Limit Waiver
(language from ballot)</t>
  </si>
  <si>
    <t>Revenue Change</t>
  </si>
  <si>
    <t>Debt Increase</t>
  </si>
  <si>
    <t>Pass/Fail
(% Yes Votes)</t>
  </si>
  <si>
    <t xml:space="preserve">Adams County </t>
  </si>
  <si>
    <t>Alamosa County</t>
  </si>
  <si>
    <t>Arapahoe County</t>
  </si>
  <si>
    <t>X</t>
  </si>
  <si>
    <t>Archuleta County</t>
  </si>
  <si>
    <t>Baca County</t>
  </si>
  <si>
    <t>Bent County</t>
  </si>
  <si>
    <t>Boulder County</t>
  </si>
  <si>
    <t>Broomfield City/County</t>
  </si>
  <si>
    <t>Chaffee County</t>
  </si>
  <si>
    <t>Cheyenne County</t>
  </si>
  <si>
    <t>Clear Creek County</t>
  </si>
  <si>
    <t>Conejos County</t>
  </si>
  <si>
    <t>Costilla County</t>
  </si>
  <si>
    <t>Custer County</t>
  </si>
  <si>
    <t>Delta County</t>
  </si>
  <si>
    <t>Denver City/County</t>
  </si>
  <si>
    <t>Dolores County</t>
  </si>
  <si>
    <t>Douglas County</t>
  </si>
  <si>
    <t>Eagle</t>
  </si>
  <si>
    <t>El Paso</t>
  </si>
  <si>
    <t>Elbert County</t>
  </si>
  <si>
    <t>Fremont County</t>
  </si>
  <si>
    <t>Garfield County</t>
  </si>
  <si>
    <t>Gilpin County</t>
  </si>
  <si>
    <t>Grand County</t>
  </si>
  <si>
    <t>Gunnison County</t>
  </si>
  <si>
    <t>Huerfano County</t>
  </si>
  <si>
    <t>Jackson County</t>
  </si>
  <si>
    <t>Jefferson County</t>
  </si>
  <si>
    <t>Kiowa County</t>
  </si>
  <si>
    <t>Kit Carson County</t>
  </si>
  <si>
    <t>La Plata County</t>
  </si>
  <si>
    <t>Lake County</t>
  </si>
  <si>
    <t>Larimer County</t>
  </si>
  <si>
    <t>Las Animas County</t>
  </si>
  <si>
    <t>Lincoln County</t>
  </si>
  <si>
    <t>Logan County</t>
  </si>
  <si>
    <t>Mesa County</t>
  </si>
  <si>
    <t>Mineral County</t>
  </si>
  <si>
    <t>Montezuma County</t>
  </si>
  <si>
    <t>Montrose County</t>
  </si>
  <si>
    <t>Morgan County</t>
  </si>
  <si>
    <t>Otero County</t>
  </si>
  <si>
    <t>Ouray County</t>
  </si>
  <si>
    <t>Park County</t>
  </si>
  <si>
    <t>Phillips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</si>
  <si>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</si>
  <si>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</si>
  <si>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</si>
  <si>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</si>
  <si>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</si>
  <si>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</si>
  <si>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</si>
  <si>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</si>
  <si>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</si>
  <si>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</si>
  <si>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</si>
  <si>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</si>
  <si>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Washington County</t>
  </si>
  <si>
    <t>Weld County</t>
  </si>
  <si>
    <t>Yuma County</t>
  </si>
  <si>
    <t>2021  County Issues Results</t>
  </si>
  <si>
    <t xml:space="preserve">County </t>
  </si>
  <si>
    <t>1A-Sales Tax Increase</t>
  </si>
  <si>
    <t>Title-Type</t>
  </si>
  <si>
    <t>5.5% Limit (Property Tax ONLY)</t>
  </si>
  <si>
    <t>Sales and Use Tax/mill Levy Increase (rate &amp; purpose; language from ballot)</t>
  </si>
  <si>
    <t>1A-Sales &amp; Use Tax Increase</t>
  </si>
  <si>
    <t>"…sales and use tax rates authorized herein and from any earnings from the investment of such revenues constitute a voter-approved revenue cahnge…"</t>
  </si>
  <si>
    <t>1A-Term Limit Extension of County Commissioner (three consecutive terms)</t>
  </si>
  <si>
    <t>1A-Property Tax Increase</t>
  </si>
  <si>
    <t>1B-Reinstatement of Term Limits for Clerk &amp; Recorder (limit of 3 terms)</t>
  </si>
  <si>
    <t>1C-Reinstatment of Term Limits for Treasurer (limit of 3 terms)</t>
  </si>
  <si>
    <t>1D-Reinstatment of Term Limits for County Assessor (limit of 3 terms)</t>
  </si>
  <si>
    <t>1E-Reinstatment of Term Limits for County Sheriff (limit of 3 terms)</t>
  </si>
  <si>
    <t>1F-Reinstatment of Term Limits for County Surveyor (limit of 3 terms)</t>
  </si>
  <si>
    <t xml:space="preserve">1A-Sales Tax Extension </t>
  </si>
  <si>
    <t>1A-Increase Special Tax on Retail Marijuana</t>
  </si>
  <si>
    <t>1C-Allow county to permit cultivation operations for marijuana cultivation, manufacturing and testing facilities in unincorporated Mesa County</t>
  </si>
  <si>
    <t>"…collected, retained and expended as a voter approved revenue change without limitation or condition…"</t>
  </si>
  <si>
    <t>1A-Sales Tax</t>
  </si>
  <si>
    <t>"…collected, retained, and spend all revenue generated by such tax in excess of the limitation provided…"</t>
  </si>
  <si>
    <t>1A-Annual Increase of sales tax on retail and medical marijuana &amp; products</t>
  </si>
  <si>
    <t>"…collected and spent as a voter approved revenue change…"</t>
  </si>
  <si>
    <t>1A-Sales &amp; Use Tax Extension</t>
  </si>
  <si>
    <t>1A-Sales &amp; Use Tax</t>
  </si>
  <si>
    <t xml:space="preserve">1A-Spending Limit Waiver </t>
  </si>
  <si>
    <t>Additional Revenue to be used for roadway improvements and preservation and parks projects</t>
  </si>
  <si>
    <t>"…collect, retain, and spend the full revenue..."</t>
  </si>
  <si>
    <t>"…collect and spend other revenues or funds, constitute a voter-approved revenue change, and an exception to the revenue and spending limits..."</t>
  </si>
  <si>
    <t>"…an exception to the revenue and spending limits ..."</t>
  </si>
  <si>
    <t>"…retain and spend...an amount of revenue that exceeds current TABOR limitations but is no greater than the county revenue cap…"</t>
  </si>
  <si>
    <t>"…without regard to any spending or revenue limitations contained in..."</t>
  </si>
  <si>
    <t>"…exception to limits which would otherwise apply..."</t>
  </si>
  <si>
    <t>"…exception to the limits that otherwise would apply to the county…"</t>
  </si>
  <si>
    <t>"…collected, retained, and expended as a voter approved revenue change without limitation or conditiion..."</t>
  </si>
  <si>
    <t>"…without regard to any spending, revenue raising, or other limitations contained..."</t>
  </si>
  <si>
    <t>"…collected and spent each year without limitation by the revenue and spending limits of..."</t>
  </si>
  <si>
    <t>Extend the existing 1% Sales &amp; Use Tax to expire in 2065 for the purposes of constructing, furnishing, equipping, operating and maintaing a new county nursing home and renovating remodeling, constructing, expanding, equipping, operating and maintaining a county health center</t>
  </si>
  <si>
    <t>1G-Reinstatement of Term Limits for County Coroner (limit of 3 terms)</t>
  </si>
  <si>
    <t>"…exceptions to the limits which would otherwise apply pursuant to…"</t>
  </si>
  <si>
    <t xml:space="preserve">In perpetuity extend one-quarter of one percent sales and use tax for the same purposes of conserving lands that protect water quality in rivers, lakes and streams; protecting and maintaining natural areas, wildlife habitat and open space; providing, maintaining and improving regional and neighborhood parks and trails; providing more active recreation opportunities for children, youth, adults, and older adults; preserving working farms and ranches to ensure local food production; and maintaining and preserving historic sties..." </t>
  </si>
  <si>
    <t>In perpetuity, annually increase sales tax from an increase of one percent (1%)  to the countywide sales tax (from 1.65% to 2.65%), for repairs of roads and bridges</t>
  </si>
  <si>
    <t>1B-Authorize Mesa County to allow the right to provide telecommunications services, advanced services, and/or cable television services to residents, businesses, schools, libraries, nonprofit entities, and other uses of such services</t>
  </si>
  <si>
    <t>In perpetuity, create a 2% retail sales and use tax  to improve or maintain levels of public service; to directly fund the Conejos County sheriff's office and the county jail; to provide law enforcement operations including, but not limited to, hiring, employing, training and equipping deputies, investigators, detention staff, animal control officers, and civilian support staff; conducting investigations and extradition and transports; replacing obsolete and failing equipment and vehicles necessary to law enforcement purposes and providng for general operating expenses of the sheriff's office and the county jail; and to directly fund the Conejos County emergency medical services operations including, but not limited to, hiring, employing, training and equipping emergency medical staff and support staff; replacing obsolete and failing equipment necessary to emergency medical services; replacing and purchasing ambulances; and providing for general operating expenses of the Conejos County emergency medical services</t>
  </si>
  <si>
    <t>In perpetuity create new sales and use tax…for the purchase, development and maintenance of county owned open space property.</t>
  </si>
  <si>
    <t>Increase sales and use tax to 2% for 25 years to provide a suitable courthouse and an adequate county jail and sheriff's office in a combined judicial facility.</t>
  </si>
  <si>
    <t>In perpetuity retain a 1% sales tax for the purpose of funding the North Park Education Fund for the North Park School District</t>
  </si>
  <si>
    <t>In perpetuity increase sales and use tax to 1.5% for general county purposes and county road and bridge construction and maintenance</t>
  </si>
  <si>
    <t>In perpetuity, collect 0.5% sales and use tax for the 3rd Judicial District Attorney's Office &amp; for Public Safety Purposes</t>
  </si>
  <si>
    <t xml:space="preserve">1A-Sales &amp; Use Tax </t>
  </si>
  <si>
    <t>In perpetuity, collect 5% tax on the first sale or transfer of unprocessed retail marijuana by a retail marijuana cultivation facility located within the unincorporated areas of Mesa County IF ballot question 1C passes in this election to fund mental health services, substance abuse services, and/or related governmental services as a result of the marijuana cultivation, manufacturing or testing</t>
  </si>
  <si>
    <t>2 mills, in perpituity, for public health services.</t>
  </si>
  <si>
    <t>Annual Increase from 2022-2031 of 1% sales tax for the Park County sheriff's office for enforcement services in Park County.</t>
  </si>
  <si>
    <t>In perpetuity 5% sales tax on the sale of retail &amp; medical marijuana and medical marijuana products for direct and indirect costs incurred by the county related to the licensing and regulation of the sale of retail and medical marijuana andretail and medcial marijuana products and for other general purposes</t>
  </si>
  <si>
    <t xml:space="preserve">In perpetuity, 1.75 mills for Grand County Emergency Medical Services </t>
  </si>
  <si>
    <t>Pass</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</si>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</sst>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1"/>
      <color theme="1"/>
      <name val="Calibri"/>
      <family val="2"/>
      <scheme val="minor"/>
    </font>
    <font>
      <b/>
      <sz val="9"/>
      <name val="Arial"/>
      <family val="2"/>
    </font>
    <font>
      <sz val="9"/>
      <name val="Arial"/>
      <family val="2"/>
    </font>
    <font>
      <sz val="10"/>
      <color indexed="8"/>
      <name val="Arial"/>
      <family val="2"/>
    </font>
    <font>
      <b/>
      <sz val="9"/>
      <color indexed="8"/>
      <name val="Arial"/>
      <family val="2"/>
    </font>
    <font>
      <sz val="9"/>
      <color indexed="8"/>
      <name val="Arial"/>
      <family val="2"/>
    </font>
    <font>
      <sz val="9"/>
      <color rgb="FF000000"/>
      <name val="Arial"/>
      <family val="2"/>
    </font>
    <font>
      <i/>
      <sz val="9"/>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4" fillId="0" borderId="0"/>
    <xf numFmtId="0" fontId="4" fillId="0" borderId="0"/>
    <xf numFmtId="0" fontId="1" fillId="0" borderId="0"/>
  </cellStyleXfs>
  <cellXfs count="37">
    <xf numFmtId="0" fontId="0" fillId="0" borderId="0" xfId="0"/>
    <xf numFmtId="0" fontId="2" fillId="0" borderId="0" xfId="0" applyFont="1" applyBorder="1" applyAlignment="1">
      <alignment vertical="center" wrapText="1"/>
    </xf>
    <xf numFmtId="10" fontId="2" fillId="0" borderId="0" xfId="0" applyNumberFormat="1"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pplyProtection="1">
      <alignment horizontal="left" vertical="center" wrapText="1"/>
      <protection locked="0"/>
    </xf>
    <xf numFmtId="0" fontId="3" fillId="0" borderId="0" xfId="0" applyFont="1" applyBorder="1" applyAlignment="1">
      <alignment vertical="top" wrapText="1"/>
    </xf>
    <xf numFmtId="1" fontId="3" fillId="0" borderId="0" xfId="0" applyNumberFormat="1" applyFont="1" applyBorder="1" applyAlignment="1">
      <alignment vertical="top" wrapText="1"/>
    </xf>
    <xf numFmtId="0" fontId="5" fillId="0" borderId="0" xfId="1" applyFont="1" applyBorder="1" applyAlignment="1">
      <alignment vertical="center" wrapText="1"/>
    </xf>
    <xf numFmtId="10" fontId="2" fillId="0" borderId="0" xfId="0" applyNumberFormat="1" applyFont="1" applyBorder="1" applyAlignment="1">
      <alignment horizontal="left" vertical="center" wrapText="1"/>
    </xf>
    <xf numFmtId="0" fontId="2" fillId="0" borderId="0" xfId="0" applyFont="1" applyBorder="1" applyAlignment="1">
      <alignment vertical="top" wrapText="1"/>
    </xf>
    <xf numFmtId="0" fontId="6" fillId="0" borderId="0" xfId="2" applyFont="1" applyBorder="1" applyAlignment="1">
      <alignment vertical="center" wrapText="1"/>
    </xf>
    <xf numFmtId="10"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pplyProtection="1">
      <alignment vertical="top" wrapText="1"/>
      <protection locked="0"/>
    </xf>
    <xf numFmtId="10" fontId="3" fillId="0" borderId="0" xfId="0" applyNumberFormat="1" applyFont="1" applyBorder="1" applyAlignment="1">
      <alignment horizontal="center" vertical="center"/>
    </xf>
    <xf numFmtId="0" fontId="5" fillId="0" borderId="0" xfId="2"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vertical="top" wrapText="1"/>
      <protection locked="0"/>
    </xf>
    <xf numFmtId="10" fontId="3" fillId="0" borderId="0" xfId="0" applyNumberFormat="1" applyFont="1" applyBorder="1" applyAlignment="1">
      <alignment horizontal="center" vertical="center" wrapText="1"/>
    </xf>
    <xf numFmtId="0" fontId="7" fillId="0" borderId="0" xfId="2" applyFont="1" applyBorder="1" applyAlignment="1">
      <alignment vertical="center" wrapText="1"/>
    </xf>
    <xf numFmtId="10" fontId="3" fillId="0" borderId="0" xfId="0" applyNumberFormat="1" applyFont="1" applyBorder="1" applyAlignment="1">
      <alignment vertical="center" wrapText="1"/>
    </xf>
    <xf numFmtId="10" fontId="6" fillId="0" borderId="0" xfId="1" applyNumberFormat="1"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top" wrapText="1"/>
    </xf>
    <xf numFmtId="1" fontId="2" fillId="0" borderId="0" xfId="0" applyNumberFormat="1" applyFont="1" applyBorder="1" applyAlignment="1">
      <alignment vertical="top" wrapText="1"/>
    </xf>
    <xf numFmtId="0" fontId="6" fillId="0" borderId="0" xfId="1" applyFont="1" applyBorder="1" applyAlignment="1">
      <alignment vertical="center" wrapText="1"/>
    </xf>
    <xf numFmtId="0" fontId="3" fillId="0" borderId="0" xfId="0" applyFont="1" applyBorder="1" applyAlignment="1">
      <alignment horizontal="center" vertical="top" wrapText="1"/>
    </xf>
    <xf numFmtId="0" fontId="2" fillId="0" borderId="0" xfId="0" applyFont="1" applyBorder="1" applyAlignment="1">
      <alignment horizontal="center" vertical="top" wrapText="1"/>
    </xf>
    <xf numFmtId="0" fontId="3" fillId="0" borderId="0" xfId="0" applyFont="1" applyBorder="1" applyAlignment="1" applyProtection="1">
      <alignment horizontal="left" vertical="top" wrapText="1"/>
      <protection locked="0"/>
    </xf>
    <xf numFmtId="0" fontId="2" fillId="0" borderId="0" xfId="0" applyFont="1" applyBorder="1" applyAlignment="1">
      <alignment vertical="center"/>
    </xf>
    <xf numFmtId="0" fontId="2" fillId="0" borderId="0" xfId="3" applyFont="1" applyBorder="1" applyAlignment="1">
      <alignment vertical="center"/>
    </xf>
    <xf numFmtId="0" fontId="8" fillId="0" borderId="0" xfId="0" applyFont="1" applyBorder="1" applyAlignment="1">
      <alignment vertical="center" wrapText="1"/>
    </xf>
    <xf numFmtId="0" fontId="2" fillId="0" borderId="0" xfId="0" applyFont="1" applyFill="1" applyBorder="1" applyAlignment="1">
      <alignment vertical="top" wrapText="1"/>
    </xf>
    <xf numFmtId="0" fontId="2" fillId="0" borderId="0" xfId="0" applyNumberFormat="1" applyFont="1" applyBorder="1" applyAlignment="1">
      <alignment vertical="top" wrapText="1"/>
    </xf>
    <xf numFmtId="10" fontId="5" fillId="0" borderId="0" xfId="1" applyNumberFormat="1" applyFont="1" applyBorder="1" applyAlignment="1">
      <alignment horizontal="center" vertical="center" wrapText="1"/>
    </xf>
    <xf numFmtId="10" fontId="2" fillId="0" borderId="0" xfId="0" applyNumberFormat="1" applyFont="1" applyBorder="1" applyAlignment="1">
      <alignment vertical="center" wrapText="1"/>
    </xf>
  </cellXfs>
  <cellStyles count="4">
    <cellStyle name="Normal" xfId="0" builtinId="0"/>
    <cellStyle name="Normal 2" xfId="3" xr:uid="{D40183AB-1F60-4B06-B132-D95EB89DBAB2}"/>
    <cellStyle name="Normal_leg_committee" xfId="1" xr:uid="{7ABEF65D-4111-4834-982A-CAD456AB8823}"/>
    <cellStyle name="Normal_Results" xfId="2" xr:uid="{820DA313-D508-49A9-A07F-51C8174383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0289-00AE-4162-8287-08BF7F611D6B}">
  <dimension ref="A1:L601"/>
  <sheetViews>
    <sheetView tabSelected="1" zoomScaleNormal="100" workbookViewId="0">
      <pane xSplit="1" ySplit="2" topLeftCell="B3" activePane="bottomRight" state="frozen"/>
      <selection pane="topRight" activeCell="B1" sqref="B1"/>
      <selection pane="bottomLeft" activeCell="A3" sqref="A3"/>
      <selection pane="bottomRight" activeCell="B122" sqref="B122"/>
    </sheetView>
  </sheetViews>
  <sheetFormatPr defaultColWidth="9.28515625" defaultRowHeight="12" x14ac:dyDescent="0.2"/>
  <cols>
    <col min="1" max="1" width="34.140625" style="22" customWidth="1"/>
    <col min="2" max="2" width="79.5703125" style="5" customWidth="1"/>
    <col min="3" max="3" width="23.28515625" style="5" customWidth="1"/>
    <col min="4" max="4" width="9" style="27" customWidth="1"/>
    <col min="5" max="5" width="9.7109375" style="27" customWidth="1"/>
    <col min="6" max="6" width="35" style="29" customWidth="1"/>
    <col min="7" max="7" width="22.28515625" style="27" customWidth="1"/>
    <col min="8" max="8" width="11.5703125" style="18" customWidth="1"/>
    <col min="9" max="9" width="16.28515625" style="18" customWidth="1"/>
    <col min="10" max="10" width="19.7109375" style="5" customWidth="1"/>
    <col min="11" max="11" width="9.28515625" style="6"/>
    <col min="12" max="256" width="9.28515625" style="5"/>
    <col min="257" max="257" width="34.140625" style="5" customWidth="1"/>
    <col min="258" max="258" width="11.5703125" style="5" customWidth="1"/>
    <col min="259" max="259" width="79.5703125" style="5" customWidth="1"/>
    <col min="260" max="260" width="23.28515625" style="5" customWidth="1"/>
    <col min="261" max="261" width="6" style="5" customWidth="1"/>
    <col min="262" max="262" width="9.7109375" style="5" customWidth="1"/>
    <col min="263" max="263" width="35" style="5" customWidth="1"/>
    <col min="264" max="264" width="22.28515625" style="5" customWidth="1"/>
    <col min="265" max="265" width="16.28515625" style="5" customWidth="1"/>
    <col min="266" max="266" width="19.7109375" style="5" customWidth="1"/>
    <col min="267" max="512" width="9.28515625" style="5"/>
    <col min="513" max="513" width="34.140625" style="5" customWidth="1"/>
    <col min="514" max="514" width="11.5703125" style="5" customWidth="1"/>
    <col min="515" max="515" width="79.5703125" style="5" customWidth="1"/>
    <col min="516" max="516" width="23.28515625" style="5" customWidth="1"/>
    <col min="517" max="517" width="6" style="5" customWidth="1"/>
    <col min="518" max="518" width="9.7109375" style="5" customWidth="1"/>
    <col min="519" max="519" width="35" style="5" customWidth="1"/>
    <col min="520" max="520" width="22.28515625" style="5" customWidth="1"/>
    <col min="521" max="521" width="16.28515625" style="5" customWidth="1"/>
    <col min="522" max="522" width="19.7109375" style="5" customWidth="1"/>
    <col min="523" max="768" width="9.28515625" style="5"/>
    <col min="769" max="769" width="34.140625" style="5" customWidth="1"/>
    <col min="770" max="770" width="11.5703125" style="5" customWidth="1"/>
    <col min="771" max="771" width="79.5703125" style="5" customWidth="1"/>
    <col min="772" max="772" width="23.28515625" style="5" customWidth="1"/>
    <col min="773" max="773" width="6" style="5" customWidth="1"/>
    <col min="774" max="774" width="9.7109375" style="5" customWidth="1"/>
    <col min="775" max="775" width="35" style="5" customWidth="1"/>
    <col min="776" max="776" width="22.28515625" style="5" customWidth="1"/>
    <col min="777" max="777" width="16.28515625" style="5" customWidth="1"/>
    <col min="778" max="778" width="19.7109375" style="5" customWidth="1"/>
    <col min="779" max="1024" width="9.28515625" style="5"/>
    <col min="1025" max="1025" width="34.140625" style="5" customWidth="1"/>
    <col min="1026" max="1026" width="11.5703125" style="5" customWidth="1"/>
    <col min="1027" max="1027" width="79.5703125" style="5" customWidth="1"/>
    <col min="1028" max="1028" width="23.28515625" style="5" customWidth="1"/>
    <col min="1029" max="1029" width="6" style="5" customWidth="1"/>
    <col min="1030" max="1030" width="9.7109375" style="5" customWidth="1"/>
    <col min="1031" max="1031" width="35" style="5" customWidth="1"/>
    <col min="1032" max="1032" width="22.28515625" style="5" customWidth="1"/>
    <col min="1033" max="1033" width="16.28515625" style="5" customWidth="1"/>
    <col min="1034" max="1034" width="19.7109375" style="5" customWidth="1"/>
    <col min="1035" max="1280" width="9.28515625" style="5"/>
    <col min="1281" max="1281" width="34.140625" style="5" customWidth="1"/>
    <col min="1282" max="1282" width="11.5703125" style="5" customWidth="1"/>
    <col min="1283" max="1283" width="79.5703125" style="5" customWidth="1"/>
    <col min="1284" max="1284" width="23.28515625" style="5" customWidth="1"/>
    <col min="1285" max="1285" width="6" style="5" customWidth="1"/>
    <col min="1286" max="1286" width="9.7109375" style="5" customWidth="1"/>
    <col min="1287" max="1287" width="35" style="5" customWidth="1"/>
    <col min="1288" max="1288" width="22.28515625" style="5" customWidth="1"/>
    <col min="1289" max="1289" width="16.28515625" style="5" customWidth="1"/>
    <col min="1290" max="1290" width="19.7109375" style="5" customWidth="1"/>
    <col min="1291" max="1536" width="9.28515625" style="5"/>
    <col min="1537" max="1537" width="34.140625" style="5" customWidth="1"/>
    <col min="1538" max="1538" width="11.5703125" style="5" customWidth="1"/>
    <col min="1539" max="1539" width="79.5703125" style="5" customWidth="1"/>
    <col min="1540" max="1540" width="23.28515625" style="5" customWidth="1"/>
    <col min="1541" max="1541" width="6" style="5" customWidth="1"/>
    <col min="1542" max="1542" width="9.7109375" style="5" customWidth="1"/>
    <col min="1543" max="1543" width="35" style="5" customWidth="1"/>
    <col min="1544" max="1544" width="22.28515625" style="5" customWidth="1"/>
    <col min="1545" max="1545" width="16.28515625" style="5" customWidth="1"/>
    <col min="1546" max="1546" width="19.7109375" style="5" customWidth="1"/>
    <col min="1547" max="1792" width="9.28515625" style="5"/>
    <col min="1793" max="1793" width="34.140625" style="5" customWidth="1"/>
    <col min="1794" max="1794" width="11.5703125" style="5" customWidth="1"/>
    <col min="1795" max="1795" width="79.5703125" style="5" customWidth="1"/>
    <col min="1796" max="1796" width="23.28515625" style="5" customWidth="1"/>
    <col min="1797" max="1797" width="6" style="5" customWidth="1"/>
    <col min="1798" max="1798" width="9.7109375" style="5" customWidth="1"/>
    <col min="1799" max="1799" width="35" style="5" customWidth="1"/>
    <col min="1800" max="1800" width="22.28515625" style="5" customWidth="1"/>
    <col min="1801" max="1801" width="16.28515625" style="5" customWidth="1"/>
    <col min="1802" max="1802" width="19.7109375" style="5" customWidth="1"/>
    <col min="1803" max="2048" width="9.28515625" style="5"/>
    <col min="2049" max="2049" width="34.140625" style="5" customWidth="1"/>
    <col min="2050" max="2050" width="11.5703125" style="5" customWidth="1"/>
    <col min="2051" max="2051" width="79.5703125" style="5" customWidth="1"/>
    <col min="2052" max="2052" width="23.28515625" style="5" customWidth="1"/>
    <col min="2053" max="2053" width="6" style="5" customWidth="1"/>
    <col min="2054" max="2054" width="9.7109375" style="5" customWidth="1"/>
    <col min="2055" max="2055" width="35" style="5" customWidth="1"/>
    <col min="2056" max="2056" width="22.28515625" style="5" customWidth="1"/>
    <col min="2057" max="2057" width="16.28515625" style="5" customWidth="1"/>
    <col min="2058" max="2058" width="19.7109375" style="5" customWidth="1"/>
    <col min="2059" max="2304" width="9.28515625" style="5"/>
    <col min="2305" max="2305" width="34.140625" style="5" customWidth="1"/>
    <col min="2306" max="2306" width="11.5703125" style="5" customWidth="1"/>
    <col min="2307" max="2307" width="79.5703125" style="5" customWidth="1"/>
    <col min="2308" max="2308" width="23.28515625" style="5" customWidth="1"/>
    <col min="2309" max="2309" width="6" style="5" customWidth="1"/>
    <col min="2310" max="2310" width="9.7109375" style="5" customWidth="1"/>
    <col min="2311" max="2311" width="35" style="5" customWidth="1"/>
    <col min="2312" max="2312" width="22.28515625" style="5" customWidth="1"/>
    <col min="2313" max="2313" width="16.28515625" style="5" customWidth="1"/>
    <col min="2314" max="2314" width="19.7109375" style="5" customWidth="1"/>
    <col min="2315" max="2560" width="9.28515625" style="5"/>
    <col min="2561" max="2561" width="34.140625" style="5" customWidth="1"/>
    <col min="2562" max="2562" width="11.5703125" style="5" customWidth="1"/>
    <col min="2563" max="2563" width="79.5703125" style="5" customWidth="1"/>
    <col min="2564" max="2564" width="23.28515625" style="5" customWidth="1"/>
    <col min="2565" max="2565" width="6" style="5" customWidth="1"/>
    <col min="2566" max="2566" width="9.7109375" style="5" customWidth="1"/>
    <col min="2567" max="2567" width="35" style="5" customWidth="1"/>
    <col min="2568" max="2568" width="22.28515625" style="5" customWidth="1"/>
    <col min="2569" max="2569" width="16.28515625" style="5" customWidth="1"/>
    <col min="2570" max="2570" width="19.7109375" style="5" customWidth="1"/>
    <col min="2571" max="2816" width="9.28515625" style="5"/>
    <col min="2817" max="2817" width="34.140625" style="5" customWidth="1"/>
    <col min="2818" max="2818" width="11.5703125" style="5" customWidth="1"/>
    <col min="2819" max="2819" width="79.5703125" style="5" customWidth="1"/>
    <col min="2820" max="2820" width="23.28515625" style="5" customWidth="1"/>
    <col min="2821" max="2821" width="6" style="5" customWidth="1"/>
    <col min="2822" max="2822" width="9.7109375" style="5" customWidth="1"/>
    <col min="2823" max="2823" width="35" style="5" customWidth="1"/>
    <col min="2824" max="2824" width="22.28515625" style="5" customWidth="1"/>
    <col min="2825" max="2825" width="16.28515625" style="5" customWidth="1"/>
    <col min="2826" max="2826" width="19.7109375" style="5" customWidth="1"/>
    <col min="2827" max="3072" width="9.28515625" style="5"/>
    <col min="3073" max="3073" width="34.140625" style="5" customWidth="1"/>
    <col min="3074" max="3074" width="11.5703125" style="5" customWidth="1"/>
    <col min="3075" max="3075" width="79.5703125" style="5" customWidth="1"/>
    <col min="3076" max="3076" width="23.28515625" style="5" customWidth="1"/>
    <col min="3077" max="3077" width="6" style="5" customWidth="1"/>
    <col min="3078" max="3078" width="9.7109375" style="5" customWidth="1"/>
    <col min="3079" max="3079" width="35" style="5" customWidth="1"/>
    <col min="3080" max="3080" width="22.28515625" style="5" customWidth="1"/>
    <col min="3081" max="3081" width="16.28515625" style="5" customWidth="1"/>
    <col min="3082" max="3082" width="19.7109375" style="5" customWidth="1"/>
    <col min="3083" max="3328" width="9.28515625" style="5"/>
    <col min="3329" max="3329" width="34.140625" style="5" customWidth="1"/>
    <col min="3330" max="3330" width="11.5703125" style="5" customWidth="1"/>
    <col min="3331" max="3331" width="79.5703125" style="5" customWidth="1"/>
    <col min="3332" max="3332" width="23.28515625" style="5" customWidth="1"/>
    <col min="3333" max="3333" width="6" style="5" customWidth="1"/>
    <col min="3334" max="3334" width="9.7109375" style="5" customWidth="1"/>
    <col min="3335" max="3335" width="35" style="5" customWidth="1"/>
    <col min="3336" max="3336" width="22.28515625" style="5" customWidth="1"/>
    <col min="3337" max="3337" width="16.28515625" style="5" customWidth="1"/>
    <col min="3338" max="3338" width="19.7109375" style="5" customWidth="1"/>
    <col min="3339" max="3584" width="9.28515625" style="5"/>
    <col min="3585" max="3585" width="34.140625" style="5" customWidth="1"/>
    <col min="3586" max="3586" width="11.5703125" style="5" customWidth="1"/>
    <col min="3587" max="3587" width="79.5703125" style="5" customWidth="1"/>
    <col min="3588" max="3588" width="23.28515625" style="5" customWidth="1"/>
    <col min="3589" max="3589" width="6" style="5" customWidth="1"/>
    <col min="3590" max="3590" width="9.7109375" style="5" customWidth="1"/>
    <col min="3591" max="3591" width="35" style="5" customWidth="1"/>
    <col min="3592" max="3592" width="22.28515625" style="5" customWidth="1"/>
    <col min="3593" max="3593" width="16.28515625" style="5" customWidth="1"/>
    <col min="3594" max="3594" width="19.7109375" style="5" customWidth="1"/>
    <col min="3595" max="3840" width="9.28515625" style="5"/>
    <col min="3841" max="3841" width="34.140625" style="5" customWidth="1"/>
    <col min="3842" max="3842" width="11.5703125" style="5" customWidth="1"/>
    <col min="3843" max="3843" width="79.5703125" style="5" customWidth="1"/>
    <col min="3844" max="3844" width="23.28515625" style="5" customWidth="1"/>
    <col min="3845" max="3845" width="6" style="5" customWidth="1"/>
    <col min="3846" max="3846" width="9.7109375" style="5" customWidth="1"/>
    <col min="3847" max="3847" width="35" style="5" customWidth="1"/>
    <col min="3848" max="3848" width="22.28515625" style="5" customWidth="1"/>
    <col min="3849" max="3849" width="16.28515625" style="5" customWidth="1"/>
    <col min="3850" max="3850" width="19.7109375" style="5" customWidth="1"/>
    <col min="3851" max="4096" width="9.28515625" style="5"/>
    <col min="4097" max="4097" width="34.140625" style="5" customWidth="1"/>
    <col min="4098" max="4098" width="11.5703125" style="5" customWidth="1"/>
    <col min="4099" max="4099" width="79.5703125" style="5" customWidth="1"/>
    <col min="4100" max="4100" width="23.28515625" style="5" customWidth="1"/>
    <col min="4101" max="4101" width="6" style="5" customWidth="1"/>
    <col min="4102" max="4102" width="9.7109375" style="5" customWidth="1"/>
    <col min="4103" max="4103" width="35" style="5" customWidth="1"/>
    <col min="4104" max="4104" width="22.28515625" style="5" customWidth="1"/>
    <col min="4105" max="4105" width="16.28515625" style="5" customWidth="1"/>
    <col min="4106" max="4106" width="19.7109375" style="5" customWidth="1"/>
    <col min="4107" max="4352" width="9.28515625" style="5"/>
    <col min="4353" max="4353" width="34.140625" style="5" customWidth="1"/>
    <col min="4354" max="4354" width="11.5703125" style="5" customWidth="1"/>
    <col min="4355" max="4355" width="79.5703125" style="5" customWidth="1"/>
    <col min="4356" max="4356" width="23.28515625" style="5" customWidth="1"/>
    <col min="4357" max="4357" width="6" style="5" customWidth="1"/>
    <col min="4358" max="4358" width="9.7109375" style="5" customWidth="1"/>
    <col min="4359" max="4359" width="35" style="5" customWidth="1"/>
    <col min="4360" max="4360" width="22.28515625" style="5" customWidth="1"/>
    <col min="4361" max="4361" width="16.28515625" style="5" customWidth="1"/>
    <col min="4362" max="4362" width="19.7109375" style="5" customWidth="1"/>
    <col min="4363" max="4608" width="9.28515625" style="5"/>
    <col min="4609" max="4609" width="34.140625" style="5" customWidth="1"/>
    <col min="4610" max="4610" width="11.5703125" style="5" customWidth="1"/>
    <col min="4611" max="4611" width="79.5703125" style="5" customWidth="1"/>
    <col min="4612" max="4612" width="23.28515625" style="5" customWidth="1"/>
    <col min="4613" max="4613" width="6" style="5" customWidth="1"/>
    <col min="4614" max="4614" width="9.7109375" style="5" customWidth="1"/>
    <col min="4615" max="4615" width="35" style="5" customWidth="1"/>
    <col min="4616" max="4616" width="22.28515625" style="5" customWidth="1"/>
    <col min="4617" max="4617" width="16.28515625" style="5" customWidth="1"/>
    <col min="4618" max="4618" width="19.7109375" style="5" customWidth="1"/>
    <col min="4619" max="4864" width="9.28515625" style="5"/>
    <col min="4865" max="4865" width="34.140625" style="5" customWidth="1"/>
    <col min="4866" max="4866" width="11.5703125" style="5" customWidth="1"/>
    <col min="4867" max="4867" width="79.5703125" style="5" customWidth="1"/>
    <col min="4868" max="4868" width="23.28515625" style="5" customWidth="1"/>
    <col min="4869" max="4869" width="6" style="5" customWidth="1"/>
    <col min="4870" max="4870" width="9.7109375" style="5" customWidth="1"/>
    <col min="4871" max="4871" width="35" style="5" customWidth="1"/>
    <col min="4872" max="4872" width="22.28515625" style="5" customWidth="1"/>
    <col min="4873" max="4873" width="16.28515625" style="5" customWidth="1"/>
    <col min="4874" max="4874" width="19.7109375" style="5" customWidth="1"/>
    <col min="4875" max="5120" width="9.28515625" style="5"/>
    <col min="5121" max="5121" width="34.140625" style="5" customWidth="1"/>
    <col min="5122" max="5122" width="11.5703125" style="5" customWidth="1"/>
    <col min="5123" max="5123" width="79.5703125" style="5" customWidth="1"/>
    <col min="5124" max="5124" width="23.28515625" style="5" customWidth="1"/>
    <col min="5125" max="5125" width="6" style="5" customWidth="1"/>
    <col min="5126" max="5126" width="9.7109375" style="5" customWidth="1"/>
    <col min="5127" max="5127" width="35" style="5" customWidth="1"/>
    <col min="5128" max="5128" width="22.28515625" style="5" customWidth="1"/>
    <col min="5129" max="5129" width="16.28515625" style="5" customWidth="1"/>
    <col min="5130" max="5130" width="19.7109375" style="5" customWidth="1"/>
    <col min="5131" max="5376" width="9.28515625" style="5"/>
    <col min="5377" max="5377" width="34.140625" style="5" customWidth="1"/>
    <col min="5378" max="5378" width="11.5703125" style="5" customWidth="1"/>
    <col min="5379" max="5379" width="79.5703125" style="5" customWidth="1"/>
    <col min="5380" max="5380" width="23.28515625" style="5" customWidth="1"/>
    <col min="5381" max="5381" width="6" style="5" customWidth="1"/>
    <col min="5382" max="5382" width="9.7109375" style="5" customWidth="1"/>
    <col min="5383" max="5383" width="35" style="5" customWidth="1"/>
    <col min="5384" max="5384" width="22.28515625" style="5" customWidth="1"/>
    <col min="5385" max="5385" width="16.28515625" style="5" customWidth="1"/>
    <col min="5386" max="5386" width="19.7109375" style="5" customWidth="1"/>
    <col min="5387" max="5632" width="9.28515625" style="5"/>
    <col min="5633" max="5633" width="34.140625" style="5" customWidth="1"/>
    <col min="5634" max="5634" width="11.5703125" style="5" customWidth="1"/>
    <col min="5635" max="5635" width="79.5703125" style="5" customWidth="1"/>
    <col min="5636" max="5636" width="23.28515625" style="5" customWidth="1"/>
    <col min="5637" max="5637" width="6" style="5" customWidth="1"/>
    <col min="5638" max="5638" width="9.7109375" style="5" customWidth="1"/>
    <col min="5639" max="5639" width="35" style="5" customWidth="1"/>
    <col min="5640" max="5640" width="22.28515625" style="5" customWidth="1"/>
    <col min="5641" max="5641" width="16.28515625" style="5" customWidth="1"/>
    <col min="5642" max="5642" width="19.7109375" style="5" customWidth="1"/>
    <col min="5643" max="5888" width="9.28515625" style="5"/>
    <col min="5889" max="5889" width="34.140625" style="5" customWidth="1"/>
    <col min="5890" max="5890" width="11.5703125" style="5" customWidth="1"/>
    <col min="5891" max="5891" width="79.5703125" style="5" customWidth="1"/>
    <col min="5892" max="5892" width="23.28515625" style="5" customWidth="1"/>
    <col min="5893" max="5893" width="6" style="5" customWidth="1"/>
    <col min="5894" max="5894" width="9.7109375" style="5" customWidth="1"/>
    <col min="5895" max="5895" width="35" style="5" customWidth="1"/>
    <col min="5896" max="5896" width="22.28515625" style="5" customWidth="1"/>
    <col min="5897" max="5897" width="16.28515625" style="5" customWidth="1"/>
    <col min="5898" max="5898" width="19.7109375" style="5" customWidth="1"/>
    <col min="5899" max="6144" width="9.28515625" style="5"/>
    <col min="6145" max="6145" width="34.140625" style="5" customWidth="1"/>
    <col min="6146" max="6146" width="11.5703125" style="5" customWidth="1"/>
    <col min="6147" max="6147" width="79.5703125" style="5" customWidth="1"/>
    <col min="6148" max="6148" width="23.28515625" style="5" customWidth="1"/>
    <col min="6149" max="6149" width="6" style="5" customWidth="1"/>
    <col min="6150" max="6150" width="9.7109375" style="5" customWidth="1"/>
    <col min="6151" max="6151" width="35" style="5" customWidth="1"/>
    <col min="6152" max="6152" width="22.28515625" style="5" customWidth="1"/>
    <col min="6153" max="6153" width="16.28515625" style="5" customWidth="1"/>
    <col min="6154" max="6154" width="19.7109375" style="5" customWidth="1"/>
    <col min="6155" max="6400" width="9.28515625" style="5"/>
    <col min="6401" max="6401" width="34.140625" style="5" customWidth="1"/>
    <col min="6402" max="6402" width="11.5703125" style="5" customWidth="1"/>
    <col min="6403" max="6403" width="79.5703125" style="5" customWidth="1"/>
    <col min="6404" max="6404" width="23.28515625" style="5" customWidth="1"/>
    <col min="6405" max="6405" width="6" style="5" customWidth="1"/>
    <col min="6406" max="6406" width="9.7109375" style="5" customWidth="1"/>
    <col min="6407" max="6407" width="35" style="5" customWidth="1"/>
    <col min="6408" max="6408" width="22.28515625" style="5" customWidth="1"/>
    <col min="6409" max="6409" width="16.28515625" style="5" customWidth="1"/>
    <col min="6410" max="6410" width="19.7109375" style="5" customWidth="1"/>
    <col min="6411" max="6656" width="9.28515625" style="5"/>
    <col min="6657" max="6657" width="34.140625" style="5" customWidth="1"/>
    <col min="6658" max="6658" width="11.5703125" style="5" customWidth="1"/>
    <col min="6659" max="6659" width="79.5703125" style="5" customWidth="1"/>
    <col min="6660" max="6660" width="23.28515625" style="5" customWidth="1"/>
    <col min="6661" max="6661" width="6" style="5" customWidth="1"/>
    <col min="6662" max="6662" width="9.7109375" style="5" customWidth="1"/>
    <col min="6663" max="6663" width="35" style="5" customWidth="1"/>
    <col min="6664" max="6664" width="22.28515625" style="5" customWidth="1"/>
    <col min="6665" max="6665" width="16.28515625" style="5" customWidth="1"/>
    <col min="6666" max="6666" width="19.7109375" style="5" customWidth="1"/>
    <col min="6667" max="6912" width="9.28515625" style="5"/>
    <col min="6913" max="6913" width="34.140625" style="5" customWidth="1"/>
    <col min="6914" max="6914" width="11.5703125" style="5" customWidth="1"/>
    <col min="6915" max="6915" width="79.5703125" style="5" customWidth="1"/>
    <col min="6916" max="6916" width="23.28515625" style="5" customWidth="1"/>
    <col min="6917" max="6917" width="6" style="5" customWidth="1"/>
    <col min="6918" max="6918" width="9.7109375" style="5" customWidth="1"/>
    <col min="6919" max="6919" width="35" style="5" customWidth="1"/>
    <col min="6920" max="6920" width="22.28515625" style="5" customWidth="1"/>
    <col min="6921" max="6921" width="16.28515625" style="5" customWidth="1"/>
    <col min="6922" max="6922" width="19.7109375" style="5" customWidth="1"/>
    <col min="6923" max="7168" width="9.28515625" style="5"/>
    <col min="7169" max="7169" width="34.140625" style="5" customWidth="1"/>
    <col min="7170" max="7170" width="11.5703125" style="5" customWidth="1"/>
    <col min="7171" max="7171" width="79.5703125" style="5" customWidth="1"/>
    <col min="7172" max="7172" width="23.28515625" style="5" customWidth="1"/>
    <col min="7173" max="7173" width="6" style="5" customWidth="1"/>
    <col min="7174" max="7174" width="9.7109375" style="5" customWidth="1"/>
    <col min="7175" max="7175" width="35" style="5" customWidth="1"/>
    <col min="7176" max="7176" width="22.28515625" style="5" customWidth="1"/>
    <col min="7177" max="7177" width="16.28515625" style="5" customWidth="1"/>
    <col min="7178" max="7178" width="19.7109375" style="5" customWidth="1"/>
    <col min="7179" max="7424" width="9.28515625" style="5"/>
    <col min="7425" max="7425" width="34.140625" style="5" customWidth="1"/>
    <col min="7426" max="7426" width="11.5703125" style="5" customWidth="1"/>
    <col min="7427" max="7427" width="79.5703125" style="5" customWidth="1"/>
    <col min="7428" max="7428" width="23.28515625" style="5" customWidth="1"/>
    <col min="7429" max="7429" width="6" style="5" customWidth="1"/>
    <col min="7430" max="7430" width="9.7109375" style="5" customWidth="1"/>
    <col min="7431" max="7431" width="35" style="5" customWidth="1"/>
    <col min="7432" max="7432" width="22.28515625" style="5" customWidth="1"/>
    <col min="7433" max="7433" width="16.28515625" style="5" customWidth="1"/>
    <col min="7434" max="7434" width="19.7109375" style="5" customWidth="1"/>
    <col min="7435" max="7680" width="9.28515625" style="5"/>
    <col min="7681" max="7681" width="34.140625" style="5" customWidth="1"/>
    <col min="7682" max="7682" width="11.5703125" style="5" customWidth="1"/>
    <col min="7683" max="7683" width="79.5703125" style="5" customWidth="1"/>
    <col min="7684" max="7684" width="23.28515625" style="5" customWidth="1"/>
    <col min="7685" max="7685" width="6" style="5" customWidth="1"/>
    <col min="7686" max="7686" width="9.7109375" style="5" customWidth="1"/>
    <col min="7687" max="7687" width="35" style="5" customWidth="1"/>
    <col min="7688" max="7688" width="22.28515625" style="5" customWidth="1"/>
    <col min="7689" max="7689" width="16.28515625" style="5" customWidth="1"/>
    <col min="7690" max="7690" width="19.7109375" style="5" customWidth="1"/>
    <col min="7691" max="7936" width="9.28515625" style="5"/>
    <col min="7937" max="7937" width="34.140625" style="5" customWidth="1"/>
    <col min="7938" max="7938" width="11.5703125" style="5" customWidth="1"/>
    <col min="7939" max="7939" width="79.5703125" style="5" customWidth="1"/>
    <col min="7940" max="7940" width="23.28515625" style="5" customWidth="1"/>
    <col min="7941" max="7941" width="6" style="5" customWidth="1"/>
    <col min="7942" max="7942" width="9.7109375" style="5" customWidth="1"/>
    <col min="7943" max="7943" width="35" style="5" customWidth="1"/>
    <col min="7944" max="7944" width="22.28515625" style="5" customWidth="1"/>
    <col min="7945" max="7945" width="16.28515625" style="5" customWidth="1"/>
    <col min="7946" max="7946" width="19.7109375" style="5" customWidth="1"/>
    <col min="7947" max="8192" width="9.28515625" style="5"/>
    <col min="8193" max="8193" width="34.140625" style="5" customWidth="1"/>
    <col min="8194" max="8194" width="11.5703125" style="5" customWidth="1"/>
    <col min="8195" max="8195" width="79.5703125" style="5" customWidth="1"/>
    <col min="8196" max="8196" width="23.28515625" style="5" customWidth="1"/>
    <col min="8197" max="8197" width="6" style="5" customWidth="1"/>
    <col min="8198" max="8198" width="9.7109375" style="5" customWidth="1"/>
    <col min="8199" max="8199" width="35" style="5" customWidth="1"/>
    <col min="8200" max="8200" width="22.28515625" style="5" customWidth="1"/>
    <col min="8201" max="8201" width="16.28515625" style="5" customWidth="1"/>
    <col min="8202" max="8202" width="19.7109375" style="5" customWidth="1"/>
    <col min="8203" max="8448" width="9.28515625" style="5"/>
    <col min="8449" max="8449" width="34.140625" style="5" customWidth="1"/>
    <col min="8450" max="8450" width="11.5703125" style="5" customWidth="1"/>
    <col min="8451" max="8451" width="79.5703125" style="5" customWidth="1"/>
    <col min="8452" max="8452" width="23.28515625" style="5" customWidth="1"/>
    <col min="8453" max="8453" width="6" style="5" customWidth="1"/>
    <col min="8454" max="8454" width="9.7109375" style="5" customWidth="1"/>
    <col min="8455" max="8455" width="35" style="5" customWidth="1"/>
    <col min="8456" max="8456" width="22.28515625" style="5" customWidth="1"/>
    <col min="8457" max="8457" width="16.28515625" style="5" customWidth="1"/>
    <col min="8458" max="8458" width="19.7109375" style="5" customWidth="1"/>
    <col min="8459" max="8704" width="9.28515625" style="5"/>
    <col min="8705" max="8705" width="34.140625" style="5" customWidth="1"/>
    <col min="8706" max="8706" width="11.5703125" style="5" customWidth="1"/>
    <col min="8707" max="8707" width="79.5703125" style="5" customWidth="1"/>
    <col min="8708" max="8708" width="23.28515625" style="5" customWidth="1"/>
    <col min="8709" max="8709" width="6" style="5" customWidth="1"/>
    <col min="8710" max="8710" width="9.7109375" style="5" customWidth="1"/>
    <col min="8711" max="8711" width="35" style="5" customWidth="1"/>
    <col min="8712" max="8712" width="22.28515625" style="5" customWidth="1"/>
    <col min="8713" max="8713" width="16.28515625" style="5" customWidth="1"/>
    <col min="8714" max="8714" width="19.7109375" style="5" customWidth="1"/>
    <col min="8715" max="8960" width="9.28515625" style="5"/>
    <col min="8961" max="8961" width="34.140625" style="5" customWidth="1"/>
    <col min="8962" max="8962" width="11.5703125" style="5" customWidth="1"/>
    <col min="8963" max="8963" width="79.5703125" style="5" customWidth="1"/>
    <col min="8964" max="8964" width="23.28515625" style="5" customWidth="1"/>
    <col min="8965" max="8965" width="6" style="5" customWidth="1"/>
    <col min="8966" max="8966" width="9.7109375" style="5" customWidth="1"/>
    <col min="8967" max="8967" width="35" style="5" customWidth="1"/>
    <col min="8968" max="8968" width="22.28515625" style="5" customWidth="1"/>
    <col min="8969" max="8969" width="16.28515625" style="5" customWidth="1"/>
    <col min="8970" max="8970" width="19.7109375" style="5" customWidth="1"/>
    <col min="8971" max="9216" width="9.28515625" style="5"/>
    <col min="9217" max="9217" width="34.140625" style="5" customWidth="1"/>
    <col min="9218" max="9218" width="11.5703125" style="5" customWidth="1"/>
    <col min="9219" max="9219" width="79.5703125" style="5" customWidth="1"/>
    <col min="9220" max="9220" width="23.28515625" style="5" customWidth="1"/>
    <col min="9221" max="9221" width="6" style="5" customWidth="1"/>
    <col min="9222" max="9222" width="9.7109375" style="5" customWidth="1"/>
    <col min="9223" max="9223" width="35" style="5" customWidth="1"/>
    <col min="9224" max="9224" width="22.28515625" style="5" customWidth="1"/>
    <col min="9225" max="9225" width="16.28515625" style="5" customWidth="1"/>
    <col min="9226" max="9226" width="19.7109375" style="5" customWidth="1"/>
    <col min="9227" max="9472" width="9.28515625" style="5"/>
    <col min="9473" max="9473" width="34.140625" style="5" customWidth="1"/>
    <col min="9474" max="9474" width="11.5703125" style="5" customWidth="1"/>
    <col min="9475" max="9475" width="79.5703125" style="5" customWidth="1"/>
    <col min="9476" max="9476" width="23.28515625" style="5" customWidth="1"/>
    <col min="9477" max="9477" width="6" style="5" customWidth="1"/>
    <col min="9478" max="9478" width="9.7109375" style="5" customWidth="1"/>
    <col min="9479" max="9479" width="35" style="5" customWidth="1"/>
    <col min="9480" max="9480" width="22.28515625" style="5" customWidth="1"/>
    <col min="9481" max="9481" width="16.28515625" style="5" customWidth="1"/>
    <col min="9482" max="9482" width="19.7109375" style="5" customWidth="1"/>
    <col min="9483" max="9728" width="9.28515625" style="5"/>
    <col min="9729" max="9729" width="34.140625" style="5" customWidth="1"/>
    <col min="9730" max="9730" width="11.5703125" style="5" customWidth="1"/>
    <col min="9731" max="9731" width="79.5703125" style="5" customWidth="1"/>
    <col min="9732" max="9732" width="23.28515625" style="5" customWidth="1"/>
    <col min="9733" max="9733" width="6" style="5" customWidth="1"/>
    <col min="9734" max="9734" width="9.7109375" style="5" customWidth="1"/>
    <col min="9735" max="9735" width="35" style="5" customWidth="1"/>
    <col min="9736" max="9736" width="22.28515625" style="5" customWidth="1"/>
    <col min="9737" max="9737" width="16.28515625" style="5" customWidth="1"/>
    <col min="9738" max="9738" width="19.7109375" style="5" customWidth="1"/>
    <col min="9739" max="9984" width="9.28515625" style="5"/>
    <col min="9985" max="9985" width="34.140625" style="5" customWidth="1"/>
    <col min="9986" max="9986" width="11.5703125" style="5" customWidth="1"/>
    <col min="9987" max="9987" width="79.5703125" style="5" customWidth="1"/>
    <col min="9988" max="9988" width="23.28515625" style="5" customWidth="1"/>
    <col min="9989" max="9989" width="6" style="5" customWidth="1"/>
    <col min="9990" max="9990" width="9.7109375" style="5" customWidth="1"/>
    <col min="9991" max="9991" width="35" style="5" customWidth="1"/>
    <col min="9992" max="9992" width="22.28515625" style="5" customWidth="1"/>
    <col min="9993" max="9993" width="16.28515625" style="5" customWidth="1"/>
    <col min="9994" max="9994" width="19.7109375" style="5" customWidth="1"/>
    <col min="9995" max="10240" width="9.28515625" style="5"/>
    <col min="10241" max="10241" width="34.140625" style="5" customWidth="1"/>
    <col min="10242" max="10242" width="11.5703125" style="5" customWidth="1"/>
    <col min="10243" max="10243" width="79.5703125" style="5" customWidth="1"/>
    <col min="10244" max="10244" width="23.28515625" style="5" customWidth="1"/>
    <col min="10245" max="10245" width="6" style="5" customWidth="1"/>
    <col min="10246" max="10246" width="9.7109375" style="5" customWidth="1"/>
    <col min="10247" max="10247" width="35" style="5" customWidth="1"/>
    <col min="10248" max="10248" width="22.28515625" style="5" customWidth="1"/>
    <col min="10249" max="10249" width="16.28515625" style="5" customWidth="1"/>
    <col min="10250" max="10250" width="19.7109375" style="5" customWidth="1"/>
    <col min="10251" max="10496" width="9.28515625" style="5"/>
    <col min="10497" max="10497" width="34.140625" style="5" customWidth="1"/>
    <col min="10498" max="10498" width="11.5703125" style="5" customWidth="1"/>
    <col min="10499" max="10499" width="79.5703125" style="5" customWidth="1"/>
    <col min="10500" max="10500" width="23.28515625" style="5" customWidth="1"/>
    <col min="10501" max="10501" width="6" style="5" customWidth="1"/>
    <col min="10502" max="10502" width="9.7109375" style="5" customWidth="1"/>
    <col min="10503" max="10503" width="35" style="5" customWidth="1"/>
    <col min="10504" max="10504" width="22.28515625" style="5" customWidth="1"/>
    <col min="10505" max="10505" width="16.28515625" style="5" customWidth="1"/>
    <col min="10506" max="10506" width="19.7109375" style="5" customWidth="1"/>
    <col min="10507" max="10752" width="9.28515625" style="5"/>
    <col min="10753" max="10753" width="34.140625" style="5" customWidth="1"/>
    <col min="10754" max="10754" width="11.5703125" style="5" customWidth="1"/>
    <col min="10755" max="10755" width="79.5703125" style="5" customWidth="1"/>
    <col min="10756" max="10756" width="23.28515625" style="5" customWidth="1"/>
    <col min="10757" max="10757" width="6" style="5" customWidth="1"/>
    <col min="10758" max="10758" width="9.7109375" style="5" customWidth="1"/>
    <col min="10759" max="10759" width="35" style="5" customWidth="1"/>
    <col min="10760" max="10760" width="22.28515625" style="5" customWidth="1"/>
    <col min="10761" max="10761" width="16.28515625" style="5" customWidth="1"/>
    <col min="10762" max="10762" width="19.7109375" style="5" customWidth="1"/>
    <col min="10763" max="11008" width="9.28515625" style="5"/>
    <col min="11009" max="11009" width="34.140625" style="5" customWidth="1"/>
    <col min="11010" max="11010" width="11.5703125" style="5" customWidth="1"/>
    <col min="11011" max="11011" width="79.5703125" style="5" customWidth="1"/>
    <col min="11012" max="11012" width="23.28515625" style="5" customWidth="1"/>
    <col min="11013" max="11013" width="6" style="5" customWidth="1"/>
    <col min="11014" max="11014" width="9.7109375" style="5" customWidth="1"/>
    <col min="11015" max="11015" width="35" style="5" customWidth="1"/>
    <col min="11016" max="11016" width="22.28515625" style="5" customWidth="1"/>
    <col min="11017" max="11017" width="16.28515625" style="5" customWidth="1"/>
    <col min="11018" max="11018" width="19.7109375" style="5" customWidth="1"/>
    <col min="11019" max="11264" width="9.28515625" style="5"/>
    <col min="11265" max="11265" width="34.140625" style="5" customWidth="1"/>
    <col min="11266" max="11266" width="11.5703125" style="5" customWidth="1"/>
    <col min="11267" max="11267" width="79.5703125" style="5" customWidth="1"/>
    <col min="11268" max="11268" width="23.28515625" style="5" customWidth="1"/>
    <col min="11269" max="11269" width="6" style="5" customWidth="1"/>
    <col min="11270" max="11270" width="9.7109375" style="5" customWidth="1"/>
    <col min="11271" max="11271" width="35" style="5" customWidth="1"/>
    <col min="11272" max="11272" width="22.28515625" style="5" customWidth="1"/>
    <col min="11273" max="11273" width="16.28515625" style="5" customWidth="1"/>
    <col min="11274" max="11274" width="19.7109375" style="5" customWidth="1"/>
    <col min="11275" max="11520" width="9.28515625" style="5"/>
    <col min="11521" max="11521" width="34.140625" style="5" customWidth="1"/>
    <col min="11522" max="11522" width="11.5703125" style="5" customWidth="1"/>
    <col min="11523" max="11523" width="79.5703125" style="5" customWidth="1"/>
    <col min="11524" max="11524" width="23.28515625" style="5" customWidth="1"/>
    <col min="11525" max="11525" width="6" style="5" customWidth="1"/>
    <col min="11526" max="11526" width="9.7109375" style="5" customWidth="1"/>
    <col min="11527" max="11527" width="35" style="5" customWidth="1"/>
    <col min="11528" max="11528" width="22.28515625" style="5" customWidth="1"/>
    <col min="11529" max="11529" width="16.28515625" style="5" customWidth="1"/>
    <col min="11530" max="11530" width="19.7109375" style="5" customWidth="1"/>
    <col min="11531" max="11776" width="9.28515625" style="5"/>
    <col min="11777" max="11777" width="34.140625" style="5" customWidth="1"/>
    <col min="11778" max="11778" width="11.5703125" style="5" customWidth="1"/>
    <col min="11779" max="11779" width="79.5703125" style="5" customWidth="1"/>
    <col min="11780" max="11780" width="23.28515625" style="5" customWidth="1"/>
    <col min="11781" max="11781" width="6" style="5" customWidth="1"/>
    <col min="11782" max="11782" width="9.7109375" style="5" customWidth="1"/>
    <col min="11783" max="11783" width="35" style="5" customWidth="1"/>
    <col min="11784" max="11784" width="22.28515625" style="5" customWidth="1"/>
    <col min="11785" max="11785" width="16.28515625" style="5" customWidth="1"/>
    <col min="11786" max="11786" width="19.7109375" style="5" customWidth="1"/>
    <col min="11787" max="12032" width="9.28515625" style="5"/>
    <col min="12033" max="12033" width="34.140625" style="5" customWidth="1"/>
    <col min="12034" max="12034" width="11.5703125" style="5" customWidth="1"/>
    <col min="12035" max="12035" width="79.5703125" style="5" customWidth="1"/>
    <col min="12036" max="12036" width="23.28515625" style="5" customWidth="1"/>
    <col min="12037" max="12037" width="6" style="5" customWidth="1"/>
    <col min="12038" max="12038" width="9.7109375" style="5" customWidth="1"/>
    <col min="12039" max="12039" width="35" style="5" customWidth="1"/>
    <col min="12040" max="12040" width="22.28515625" style="5" customWidth="1"/>
    <col min="12041" max="12041" width="16.28515625" style="5" customWidth="1"/>
    <col min="12042" max="12042" width="19.7109375" style="5" customWidth="1"/>
    <col min="12043" max="12288" width="9.28515625" style="5"/>
    <col min="12289" max="12289" width="34.140625" style="5" customWidth="1"/>
    <col min="12290" max="12290" width="11.5703125" style="5" customWidth="1"/>
    <col min="12291" max="12291" width="79.5703125" style="5" customWidth="1"/>
    <col min="12292" max="12292" width="23.28515625" style="5" customWidth="1"/>
    <col min="12293" max="12293" width="6" style="5" customWidth="1"/>
    <col min="12294" max="12294" width="9.7109375" style="5" customWidth="1"/>
    <col min="12295" max="12295" width="35" style="5" customWidth="1"/>
    <col min="12296" max="12296" width="22.28515625" style="5" customWidth="1"/>
    <col min="12297" max="12297" width="16.28515625" style="5" customWidth="1"/>
    <col min="12298" max="12298" width="19.7109375" style="5" customWidth="1"/>
    <col min="12299" max="12544" width="9.28515625" style="5"/>
    <col min="12545" max="12545" width="34.140625" style="5" customWidth="1"/>
    <col min="12546" max="12546" width="11.5703125" style="5" customWidth="1"/>
    <col min="12547" max="12547" width="79.5703125" style="5" customWidth="1"/>
    <col min="12548" max="12548" width="23.28515625" style="5" customWidth="1"/>
    <col min="12549" max="12549" width="6" style="5" customWidth="1"/>
    <col min="12550" max="12550" width="9.7109375" style="5" customWidth="1"/>
    <col min="12551" max="12551" width="35" style="5" customWidth="1"/>
    <col min="12552" max="12552" width="22.28515625" style="5" customWidth="1"/>
    <col min="12553" max="12553" width="16.28515625" style="5" customWidth="1"/>
    <col min="12554" max="12554" width="19.7109375" style="5" customWidth="1"/>
    <col min="12555" max="12800" width="9.28515625" style="5"/>
    <col min="12801" max="12801" width="34.140625" style="5" customWidth="1"/>
    <col min="12802" max="12802" width="11.5703125" style="5" customWidth="1"/>
    <col min="12803" max="12803" width="79.5703125" style="5" customWidth="1"/>
    <col min="12804" max="12804" width="23.28515625" style="5" customWidth="1"/>
    <col min="12805" max="12805" width="6" style="5" customWidth="1"/>
    <col min="12806" max="12806" width="9.7109375" style="5" customWidth="1"/>
    <col min="12807" max="12807" width="35" style="5" customWidth="1"/>
    <col min="12808" max="12808" width="22.28515625" style="5" customWidth="1"/>
    <col min="12809" max="12809" width="16.28515625" style="5" customWidth="1"/>
    <col min="12810" max="12810" width="19.7109375" style="5" customWidth="1"/>
    <col min="12811" max="13056" width="9.28515625" style="5"/>
    <col min="13057" max="13057" width="34.140625" style="5" customWidth="1"/>
    <col min="13058" max="13058" width="11.5703125" style="5" customWidth="1"/>
    <col min="13059" max="13059" width="79.5703125" style="5" customWidth="1"/>
    <col min="13060" max="13060" width="23.28515625" style="5" customWidth="1"/>
    <col min="13061" max="13061" width="6" style="5" customWidth="1"/>
    <col min="13062" max="13062" width="9.7109375" style="5" customWidth="1"/>
    <col min="13063" max="13063" width="35" style="5" customWidth="1"/>
    <col min="13064" max="13064" width="22.28515625" style="5" customWidth="1"/>
    <col min="13065" max="13065" width="16.28515625" style="5" customWidth="1"/>
    <col min="13066" max="13066" width="19.7109375" style="5" customWidth="1"/>
    <col min="13067" max="13312" width="9.28515625" style="5"/>
    <col min="13313" max="13313" width="34.140625" style="5" customWidth="1"/>
    <col min="13314" max="13314" width="11.5703125" style="5" customWidth="1"/>
    <col min="13315" max="13315" width="79.5703125" style="5" customWidth="1"/>
    <col min="13316" max="13316" width="23.28515625" style="5" customWidth="1"/>
    <col min="13317" max="13317" width="6" style="5" customWidth="1"/>
    <col min="13318" max="13318" width="9.7109375" style="5" customWidth="1"/>
    <col min="13319" max="13319" width="35" style="5" customWidth="1"/>
    <col min="13320" max="13320" width="22.28515625" style="5" customWidth="1"/>
    <col min="13321" max="13321" width="16.28515625" style="5" customWidth="1"/>
    <col min="13322" max="13322" width="19.7109375" style="5" customWidth="1"/>
    <col min="13323" max="13568" width="9.28515625" style="5"/>
    <col min="13569" max="13569" width="34.140625" style="5" customWidth="1"/>
    <col min="13570" max="13570" width="11.5703125" style="5" customWidth="1"/>
    <col min="13571" max="13571" width="79.5703125" style="5" customWidth="1"/>
    <col min="13572" max="13572" width="23.28515625" style="5" customWidth="1"/>
    <col min="13573" max="13573" width="6" style="5" customWidth="1"/>
    <col min="13574" max="13574" width="9.7109375" style="5" customWidth="1"/>
    <col min="13575" max="13575" width="35" style="5" customWidth="1"/>
    <col min="13576" max="13576" width="22.28515625" style="5" customWidth="1"/>
    <col min="13577" max="13577" width="16.28515625" style="5" customWidth="1"/>
    <col min="13578" max="13578" width="19.7109375" style="5" customWidth="1"/>
    <col min="13579" max="13824" width="9.28515625" style="5"/>
    <col min="13825" max="13825" width="34.140625" style="5" customWidth="1"/>
    <col min="13826" max="13826" width="11.5703125" style="5" customWidth="1"/>
    <col min="13827" max="13827" width="79.5703125" style="5" customWidth="1"/>
    <col min="13828" max="13828" width="23.28515625" style="5" customWidth="1"/>
    <col min="13829" max="13829" width="6" style="5" customWidth="1"/>
    <col min="13830" max="13830" width="9.7109375" style="5" customWidth="1"/>
    <col min="13831" max="13831" width="35" style="5" customWidth="1"/>
    <col min="13832" max="13832" width="22.28515625" style="5" customWidth="1"/>
    <col min="13833" max="13833" width="16.28515625" style="5" customWidth="1"/>
    <col min="13834" max="13834" width="19.7109375" style="5" customWidth="1"/>
    <col min="13835" max="14080" width="9.28515625" style="5"/>
    <col min="14081" max="14081" width="34.140625" style="5" customWidth="1"/>
    <col min="14082" max="14082" width="11.5703125" style="5" customWidth="1"/>
    <col min="14083" max="14083" width="79.5703125" style="5" customWidth="1"/>
    <col min="14084" max="14084" width="23.28515625" style="5" customWidth="1"/>
    <col min="14085" max="14085" width="6" style="5" customWidth="1"/>
    <col min="14086" max="14086" width="9.7109375" style="5" customWidth="1"/>
    <col min="14087" max="14087" width="35" style="5" customWidth="1"/>
    <col min="14088" max="14088" width="22.28515625" style="5" customWidth="1"/>
    <col min="14089" max="14089" width="16.28515625" style="5" customWidth="1"/>
    <col min="14090" max="14090" width="19.7109375" style="5" customWidth="1"/>
    <col min="14091" max="14336" width="9.28515625" style="5"/>
    <col min="14337" max="14337" width="34.140625" style="5" customWidth="1"/>
    <col min="14338" max="14338" width="11.5703125" style="5" customWidth="1"/>
    <col min="14339" max="14339" width="79.5703125" style="5" customWidth="1"/>
    <col min="14340" max="14340" width="23.28515625" style="5" customWidth="1"/>
    <col min="14341" max="14341" width="6" style="5" customWidth="1"/>
    <col min="14342" max="14342" width="9.7109375" style="5" customWidth="1"/>
    <col min="14343" max="14343" width="35" style="5" customWidth="1"/>
    <col min="14344" max="14344" width="22.28515625" style="5" customWidth="1"/>
    <col min="14345" max="14345" width="16.28515625" style="5" customWidth="1"/>
    <col min="14346" max="14346" width="19.7109375" style="5" customWidth="1"/>
    <col min="14347" max="14592" width="9.28515625" style="5"/>
    <col min="14593" max="14593" width="34.140625" style="5" customWidth="1"/>
    <col min="14594" max="14594" width="11.5703125" style="5" customWidth="1"/>
    <col min="14595" max="14595" width="79.5703125" style="5" customWidth="1"/>
    <col min="14596" max="14596" width="23.28515625" style="5" customWidth="1"/>
    <col min="14597" max="14597" width="6" style="5" customWidth="1"/>
    <col min="14598" max="14598" width="9.7109375" style="5" customWidth="1"/>
    <col min="14599" max="14599" width="35" style="5" customWidth="1"/>
    <col min="14600" max="14600" width="22.28515625" style="5" customWidth="1"/>
    <col min="14601" max="14601" width="16.28515625" style="5" customWidth="1"/>
    <col min="14602" max="14602" width="19.7109375" style="5" customWidth="1"/>
    <col min="14603" max="14848" width="9.28515625" style="5"/>
    <col min="14849" max="14849" width="34.140625" style="5" customWidth="1"/>
    <col min="14850" max="14850" width="11.5703125" style="5" customWidth="1"/>
    <col min="14851" max="14851" width="79.5703125" style="5" customWidth="1"/>
    <col min="14852" max="14852" width="23.28515625" style="5" customWidth="1"/>
    <col min="14853" max="14853" width="6" style="5" customWidth="1"/>
    <col min="14854" max="14854" width="9.7109375" style="5" customWidth="1"/>
    <col min="14855" max="14855" width="35" style="5" customWidth="1"/>
    <col min="14856" max="14856" width="22.28515625" style="5" customWidth="1"/>
    <col min="14857" max="14857" width="16.28515625" style="5" customWidth="1"/>
    <col min="14858" max="14858" width="19.7109375" style="5" customWidth="1"/>
    <col min="14859" max="15104" width="9.28515625" style="5"/>
    <col min="15105" max="15105" width="34.140625" style="5" customWidth="1"/>
    <col min="15106" max="15106" width="11.5703125" style="5" customWidth="1"/>
    <col min="15107" max="15107" width="79.5703125" style="5" customWidth="1"/>
    <col min="15108" max="15108" width="23.28515625" style="5" customWidth="1"/>
    <col min="15109" max="15109" width="6" style="5" customWidth="1"/>
    <col min="15110" max="15110" width="9.7109375" style="5" customWidth="1"/>
    <col min="15111" max="15111" width="35" style="5" customWidth="1"/>
    <col min="15112" max="15112" width="22.28515625" style="5" customWidth="1"/>
    <col min="15113" max="15113" width="16.28515625" style="5" customWidth="1"/>
    <col min="15114" max="15114" width="19.7109375" style="5" customWidth="1"/>
    <col min="15115" max="15360" width="9.28515625" style="5"/>
    <col min="15361" max="15361" width="34.140625" style="5" customWidth="1"/>
    <col min="15362" max="15362" width="11.5703125" style="5" customWidth="1"/>
    <col min="15363" max="15363" width="79.5703125" style="5" customWidth="1"/>
    <col min="15364" max="15364" width="23.28515625" style="5" customWidth="1"/>
    <col min="15365" max="15365" width="6" style="5" customWidth="1"/>
    <col min="15366" max="15366" width="9.7109375" style="5" customWidth="1"/>
    <col min="15367" max="15367" width="35" style="5" customWidth="1"/>
    <col min="15368" max="15368" width="22.28515625" style="5" customWidth="1"/>
    <col min="15369" max="15369" width="16.28515625" style="5" customWidth="1"/>
    <col min="15370" max="15370" width="19.7109375" style="5" customWidth="1"/>
    <col min="15371" max="15616" width="9.28515625" style="5"/>
    <col min="15617" max="15617" width="34.140625" style="5" customWidth="1"/>
    <col min="15618" max="15618" width="11.5703125" style="5" customWidth="1"/>
    <col min="15619" max="15619" width="79.5703125" style="5" customWidth="1"/>
    <col min="15620" max="15620" width="23.28515625" style="5" customWidth="1"/>
    <col min="15621" max="15621" width="6" style="5" customWidth="1"/>
    <col min="15622" max="15622" width="9.7109375" style="5" customWidth="1"/>
    <col min="15623" max="15623" width="35" style="5" customWidth="1"/>
    <col min="15624" max="15624" width="22.28515625" style="5" customWidth="1"/>
    <col min="15625" max="15625" width="16.28515625" style="5" customWidth="1"/>
    <col min="15626" max="15626" width="19.7109375" style="5" customWidth="1"/>
    <col min="15627" max="15872" width="9.28515625" style="5"/>
    <col min="15873" max="15873" width="34.140625" style="5" customWidth="1"/>
    <col min="15874" max="15874" width="11.5703125" style="5" customWidth="1"/>
    <col min="15875" max="15875" width="79.5703125" style="5" customWidth="1"/>
    <col min="15876" max="15876" width="23.28515625" style="5" customWidth="1"/>
    <col min="15877" max="15877" width="6" style="5" customWidth="1"/>
    <col min="15878" max="15878" width="9.7109375" style="5" customWidth="1"/>
    <col min="15879" max="15879" width="35" style="5" customWidth="1"/>
    <col min="15880" max="15880" width="22.28515625" style="5" customWidth="1"/>
    <col min="15881" max="15881" width="16.28515625" style="5" customWidth="1"/>
    <col min="15882" max="15882" width="19.7109375" style="5" customWidth="1"/>
    <col min="15883" max="16128" width="9.28515625" style="5"/>
    <col min="16129" max="16129" width="34.140625" style="5" customWidth="1"/>
    <col min="16130" max="16130" width="11.5703125" style="5" customWidth="1"/>
    <col min="16131" max="16131" width="79.5703125" style="5" customWidth="1"/>
    <col min="16132" max="16132" width="23.28515625" style="5" customWidth="1"/>
    <col min="16133" max="16133" width="6" style="5" customWidth="1"/>
    <col min="16134" max="16134" width="9.7109375" style="5" customWidth="1"/>
    <col min="16135" max="16135" width="35" style="5" customWidth="1"/>
    <col min="16136" max="16136" width="22.28515625" style="5" customWidth="1"/>
    <col min="16137" max="16137" width="16.28515625" style="5" customWidth="1"/>
    <col min="16138" max="16138" width="19.7109375" style="5" customWidth="1"/>
    <col min="16139" max="16384" width="9.28515625" style="5"/>
  </cols>
  <sheetData>
    <row r="1" spans="1:10" s="6" customFormat="1" x14ac:dyDescent="0.2">
      <c r="A1" s="1" t="s">
        <v>67</v>
      </c>
      <c r="B1" s="3"/>
      <c r="C1" s="3"/>
      <c r="D1" s="3"/>
      <c r="E1" s="3"/>
      <c r="F1" s="4"/>
      <c r="G1" s="3"/>
      <c r="H1" s="2"/>
      <c r="I1" s="2"/>
      <c r="J1" s="5"/>
    </row>
    <row r="2" spans="1:10" s="6" customFormat="1" ht="60" x14ac:dyDescent="0.2">
      <c r="A2" s="7" t="s">
        <v>68</v>
      </c>
      <c r="B2" s="3" t="s">
        <v>70</v>
      </c>
      <c r="C2" s="3" t="s">
        <v>1</v>
      </c>
      <c r="D2" s="8" t="s">
        <v>71</v>
      </c>
      <c r="E2" s="3" t="s">
        <v>2</v>
      </c>
      <c r="F2" s="4" t="s">
        <v>72</v>
      </c>
      <c r="G2" s="3" t="s">
        <v>3</v>
      </c>
      <c r="H2" s="2" t="s">
        <v>0</v>
      </c>
      <c r="I2" s="2" t="s">
        <v>4</v>
      </c>
      <c r="J2" s="9"/>
    </row>
    <row r="3" spans="1:10" s="6" customFormat="1" x14ac:dyDescent="0.2">
      <c r="A3" s="10" t="s">
        <v>5</v>
      </c>
      <c r="B3" s="5"/>
      <c r="C3" s="5"/>
      <c r="D3" s="16"/>
      <c r="E3" s="16"/>
      <c r="F3" s="17"/>
      <c r="G3" s="5"/>
      <c r="H3" s="14"/>
      <c r="I3" s="18"/>
      <c r="J3" s="5"/>
    </row>
    <row r="4" spans="1:10" s="6" customFormat="1" x14ac:dyDescent="0.2">
      <c r="A4" s="10"/>
      <c r="B4" s="5"/>
      <c r="C4" s="5"/>
      <c r="D4" s="16"/>
      <c r="E4" s="16"/>
      <c r="F4" s="17"/>
      <c r="G4" s="5"/>
      <c r="H4" s="14"/>
      <c r="I4" s="18"/>
      <c r="J4" s="5"/>
    </row>
    <row r="5" spans="1:10" s="6" customFormat="1" x14ac:dyDescent="0.2">
      <c r="A5" s="10" t="s">
        <v>6</v>
      </c>
      <c r="B5" s="5"/>
      <c r="C5" s="5"/>
      <c r="D5" s="16"/>
      <c r="E5" s="16"/>
      <c r="F5" s="17"/>
      <c r="G5" s="5"/>
      <c r="H5" s="14"/>
      <c r="I5" s="18"/>
      <c r="J5" s="5"/>
    </row>
    <row r="6" spans="1:10" s="6" customFormat="1" x14ac:dyDescent="0.2">
      <c r="A6" s="10"/>
      <c r="B6" s="5"/>
      <c r="C6" s="5"/>
      <c r="D6" s="16"/>
      <c r="E6" s="16"/>
      <c r="F6" s="17"/>
      <c r="G6" s="5"/>
      <c r="H6" s="14"/>
      <c r="I6" s="18"/>
      <c r="J6" s="5"/>
    </row>
    <row r="7" spans="1:10" s="6" customFormat="1" x14ac:dyDescent="0.2">
      <c r="A7" s="10" t="s">
        <v>7</v>
      </c>
      <c r="B7" s="5"/>
      <c r="C7" s="5"/>
      <c r="D7" s="16"/>
      <c r="E7" s="16"/>
      <c r="F7" s="17"/>
      <c r="G7" s="5"/>
      <c r="H7" s="14"/>
      <c r="I7" s="18"/>
      <c r="J7" s="5"/>
    </row>
    <row r="8" spans="1:10" s="25" customFormat="1" ht="180" x14ac:dyDescent="0.2">
      <c r="A8" s="15"/>
      <c r="B8" s="9" t="s">
        <v>73</v>
      </c>
      <c r="C8" s="9" t="s">
        <v>99</v>
      </c>
      <c r="D8" s="12"/>
      <c r="E8" s="12" t="s">
        <v>8</v>
      </c>
      <c r="F8" s="13" t="s">
        <v>107</v>
      </c>
      <c r="G8" s="9"/>
      <c r="H8" s="11">
        <f>86263/113415</f>
        <v>0.76059604108803947</v>
      </c>
      <c r="I8" s="2" t="s">
        <v>122</v>
      </c>
      <c r="J8" s="9"/>
    </row>
    <row r="9" spans="1:10" s="6" customFormat="1" x14ac:dyDescent="0.2">
      <c r="A9" s="10" t="s">
        <v>9</v>
      </c>
      <c r="B9" s="5"/>
      <c r="C9" s="5"/>
      <c r="D9" s="16"/>
      <c r="E9" s="16"/>
      <c r="F9" s="17"/>
      <c r="G9" s="5"/>
      <c r="H9" s="14"/>
      <c r="I9" s="18"/>
      <c r="J9" s="5"/>
    </row>
    <row r="10" spans="1:10" s="6" customFormat="1" x14ac:dyDescent="0.2">
      <c r="A10" s="10"/>
      <c r="B10" s="5"/>
      <c r="C10" s="5"/>
      <c r="D10" s="16"/>
      <c r="E10" s="16"/>
      <c r="F10" s="17"/>
      <c r="G10" s="5"/>
      <c r="H10" s="14"/>
      <c r="I10" s="18"/>
      <c r="J10" s="5"/>
    </row>
    <row r="11" spans="1:10" s="6" customFormat="1" x14ac:dyDescent="0.2">
      <c r="A11" s="10" t="s">
        <v>10</v>
      </c>
      <c r="B11" s="5"/>
      <c r="C11" s="5"/>
      <c r="D11" s="16"/>
      <c r="E11" s="16"/>
      <c r="F11" s="17"/>
      <c r="G11" s="5"/>
      <c r="H11" s="14"/>
      <c r="I11" s="18"/>
      <c r="J11" s="5"/>
    </row>
    <row r="12" spans="1:10" s="6" customFormat="1" x14ac:dyDescent="0.2">
      <c r="A12" s="10"/>
      <c r="B12" s="5"/>
      <c r="C12" s="5"/>
      <c r="D12" s="16"/>
      <c r="E12" s="16"/>
      <c r="F12" s="17"/>
      <c r="G12" s="5"/>
      <c r="H12" s="14"/>
      <c r="I12" s="18"/>
      <c r="J12" s="5"/>
    </row>
    <row r="13" spans="1:10" s="6" customFormat="1" x14ac:dyDescent="0.2">
      <c r="A13" s="10" t="s">
        <v>11</v>
      </c>
      <c r="B13" s="5"/>
      <c r="C13" s="5"/>
      <c r="D13" s="16"/>
      <c r="E13" s="16"/>
      <c r="F13" s="17"/>
      <c r="G13" s="5"/>
      <c r="H13" s="14"/>
      <c r="I13" s="18"/>
      <c r="J13" s="5"/>
    </row>
    <row r="14" spans="1:10" s="6" customFormat="1" x14ac:dyDescent="0.2">
      <c r="A14" s="10"/>
      <c r="B14" s="5"/>
      <c r="C14" s="5"/>
      <c r="D14" s="16"/>
      <c r="E14" s="16"/>
      <c r="F14" s="17"/>
      <c r="G14" s="5"/>
      <c r="H14" s="14"/>
      <c r="I14" s="18"/>
      <c r="J14" s="5"/>
    </row>
    <row r="15" spans="1:10" x14ac:dyDescent="0.2">
      <c r="A15" s="10" t="s">
        <v>12</v>
      </c>
      <c r="D15" s="16"/>
      <c r="E15" s="16"/>
      <c r="F15" s="17"/>
      <c r="G15" s="5"/>
      <c r="H15" s="14"/>
    </row>
    <row r="16" spans="1:10" x14ac:dyDescent="0.2">
      <c r="A16" s="10"/>
      <c r="D16" s="16"/>
      <c r="E16" s="16"/>
      <c r="F16" s="17"/>
      <c r="G16" s="5"/>
      <c r="H16" s="14"/>
    </row>
    <row r="17" spans="1:12" x14ac:dyDescent="0.2">
      <c r="A17" s="10" t="s">
        <v>13</v>
      </c>
      <c r="D17" s="16"/>
      <c r="E17" s="16"/>
      <c r="F17" s="17"/>
      <c r="G17" s="5"/>
      <c r="H17" s="14"/>
    </row>
    <row r="18" spans="1:12" x14ac:dyDescent="0.2">
      <c r="A18" s="19"/>
      <c r="D18" s="16"/>
      <c r="E18" s="16"/>
      <c r="F18" s="17"/>
      <c r="G18" s="5"/>
      <c r="H18" s="14"/>
    </row>
    <row r="19" spans="1:12" x14ac:dyDescent="0.2">
      <c r="A19" s="10" t="s">
        <v>14</v>
      </c>
      <c r="D19" s="16"/>
      <c r="E19" s="16"/>
      <c r="F19" s="17"/>
      <c r="G19" s="5"/>
      <c r="H19" s="14"/>
    </row>
    <row r="20" spans="1:12" x14ac:dyDescent="0.2">
      <c r="A20" s="10"/>
      <c r="D20" s="16"/>
      <c r="E20" s="16"/>
      <c r="F20" s="17"/>
      <c r="G20" s="5"/>
    </row>
    <row r="21" spans="1:12" x14ac:dyDescent="0.2">
      <c r="A21" s="10" t="s">
        <v>15</v>
      </c>
      <c r="D21" s="16"/>
      <c r="E21" s="16"/>
      <c r="F21" s="17"/>
      <c r="G21" s="5"/>
    </row>
    <row r="22" spans="1:12" x14ac:dyDescent="0.2">
      <c r="A22" s="10"/>
      <c r="D22" s="16"/>
      <c r="E22" s="16"/>
      <c r="F22" s="17"/>
      <c r="G22" s="5"/>
    </row>
    <row r="23" spans="1:12" x14ac:dyDescent="0.2">
      <c r="A23" s="10" t="s">
        <v>16</v>
      </c>
      <c r="D23" s="16"/>
      <c r="E23" s="16"/>
      <c r="F23" s="17"/>
      <c r="G23" s="5"/>
    </row>
    <row r="24" spans="1:12" s="9" customFormat="1" ht="48" x14ac:dyDescent="0.2">
      <c r="A24" s="15"/>
      <c r="B24" s="33" t="s">
        <v>69</v>
      </c>
      <c r="C24" s="9" t="s">
        <v>94</v>
      </c>
      <c r="D24" s="12"/>
      <c r="E24" s="12" t="s">
        <v>8</v>
      </c>
      <c r="F24" s="13" t="s">
        <v>108</v>
      </c>
      <c r="H24" s="2">
        <f>1783/3191</f>
        <v>0.55875900971482295</v>
      </c>
      <c r="I24" s="2" t="s">
        <v>122</v>
      </c>
      <c r="K24" s="25"/>
    </row>
    <row r="25" spans="1:12" x14ac:dyDescent="0.2">
      <c r="A25" s="10" t="s">
        <v>17</v>
      </c>
      <c r="B25" s="20"/>
      <c r="D25" s="5"/>
      <c r="E25" s="16"/>
      <c r="F25" s="16"/>
      <c r="G25" s="17"/>
      <c r="H25" s="21"/>
      <c r="J25" s="20"/>
      <c r="K25" s="5"/>
      <c r="L25" s="6"/>
    </row>
    <row r="26" spans="1:12" s="9" customFormat="1" ht="324" x14ac:dyDescent="0.2">
      <c r="A26" s="15"/>
      <c r="B26" s="34" t="s">
        <v>73</v>
      </c>
      <c r="C26" s="9" t="s">
        <v>95</v>
      </c>
      <c r="E26" s="12" t="s">
        <v>8</v>
      </c>
      <c r="F26" s="9" t="s">
        <v>110</v>
      </c>
      <c r="G26" s="13"/>
      <c r="H26" s="35">
        <f>1495/2504</f>
        <v>0.59704472843450485</v>
      </c>
      <c r="I26" s="2" t="s">
        <v>122</v>
      </c>
      <c r="J26" s="36"/>
      <c r="L26" s="25"/>
    </row>
    <row r="27" spans="1:12" x14ac:dyDescent="0.2">
      <c r="A27" s="10" t="s">
        <v>18</v>
      </c>
      <c r="D27" s="16"/>
      <c r="E27" s="16"/>
      <c r="F27" s="17"/>
      <c r="G27" s="5"/>
    </row>
    <row r="28" spans="1:12" ht="48" x14ac:dyDescent="0.2">
      <c r="A28" s="10"/>
      <c r="B28" s="5" t="s">
        <v>73</v>
      </c>
      <c r="C28" s="5" t="s">
        <v>96</v>
      </c>
      <c r="D28" s="16"/>
      <c r="E28" s="16" t="s">
        <v>8</v>
      </c>
      <c r="F28" s="17" t="s">
        <v>111</v>
      </c>
      <c r="G28" s="5"/>
      <c r="H28" s="18">
        <v>4.0780141843971629E-3</v>
      </c>
      <c r="I28" s="18" t="s">
        <v>123</v>
      </c>
    </row>
    <row r="29" spans="1:12" x14ac:dyDescent="0.2">
      <c r="A29" s="10" t="s">
        <v>19</v>
      </c>
      <c r="D29" s="16"/>
      <c r="E29" s="16"/>
      <c r="F29" s="17"/>
      <c r="G29" s="5"/>
    </row>
    <row r="30" spans="1:12" ht="84" x14ac:dyDescent="0.2">
      <c r="A30" s="10"/>
      <c r="B30" s="5" t="s">
        <v>73</v>
      </c>
      <c r="C30" s="5" t="s">
        <v>74</v>
      </c>
      <c r="D30" s="16"/>
      <c r="E30" s="16" t="s">
        <v>8</v>
      </c>
      <c r="F30" s="17" t="s">
        <v>112</v>
      </c>
      <c r="G30" s="5"/>
      <c r="H30" s="18">
        <f>887/2471</f>
        <v>0.35896398219344394</v>
      </c>
      <c r="I30" s="18" t="s">
        <v>123</v>
      </c>
    </row>
    <row r="31" spans="1:12" x14ac:dyDescent="0.2">
      <c r="A31" s="10" t="s">
        <v>20</v>
      </c>
      <c r="D31" s="16"/>
      <c r="E31" s="16"/>
      <c r="F31" s="17"/>
      <c r="G31" s="5"/>
    </row>
    <row r="32" spans="1:12" x14ac:dyDescent="0.2">
      <c r="A32" s="10"/>
      <c r="D32" s="16"/>
      <c r="E32" s="16"/>
      <c r="F32" s="17"/>
      <c r="G32" s="5"/>
    </row>
    <row r="33" spans="1:11" x14ac:dyDescent="0.2">
      <c r="A33" s="10" t="s">
        <v>21</v>
      </c>
      <c r="D33" s="16"/>
      <c r="E33" s="16"/>
      <c r="F33" s="17"/>
      <c r="G33" s="5"/>
    </row>
    <row r="34" spans="1:11" x14ac:dyDescent="0.2">
      <c r="A34" s="10"/>
      <c r="D34" s="16"/>
      <c r="E34" s="16"/>
      <c r="F34" s="17"/>
      <c r="G34" s="5"/>
    </row>
    <row r="35" spans="1:11" x14ac:dyDescent="0.2">
      <c r="A35" s="10" t="s">
        <v>22</v>
      </c>
      <c r="D35" s="16"/>
      <c r="E35" s="16"/>
      <c r="F35" s="17"/>
      <c r="G35" s="5"/>
    </row>
    <row r="36" spans="1:11" x14ac:dyDescent="0.2">
      <c r="A36" s="10"/>
      <c r="B36" s="22"/>
      <c r="D36" s="16"/>
      <c r="E36" s="16"/>
      <c r="F36" s="17"/>
      <c r="G36" s="5"/>
    </row>
    <row r="37" spans="1:11" x14ac:dyDescent="0.2">
      <c r="A37" s="10" t="s">
        <v>23</v>
      </c>
      <c r="D37" s="16"/>
      <c r="E37" s="16"/>
      <c r="F37" s="17"/>
      <c r="G37" s="5"/>
    </row>
    <row r="38" spans="1:11" x14ac:dyDescent="0.2">
      <c r="A38" s="10"/>
      <c r="D38" s="16"/>
      <c r="E38" s="16"/>
      <c r="F38" s="17"/>
      <c r="G38" s="5"/>
    </row>
    <row r="39" spans="1:11" x14ac:dyDescent="0.2">
      <c r="A39" s="10" t="s">
        <v>24</v>
      </c>
      <c r="D39" s="16"/>
      <c r="E39" s="16"/>
      <c r="F39" s="17"/>
      <c r="G39" s="5"/>
    </row>
    <row r="40" spans="1:11" s="9" customFormat="1" x14ac:dyDescent="0.2">
      <c r="A40" s="15"/>
      <c r="B40" s="9" t="s">
        <v>75</v>
      </c>
      <c r="D40" s="12"/>
      <c r="E40" s="12"/>
      <c r="F40" s="13"/>
      <c r="H40" s="2">
        <f>7827/13620</f>
        <v>0.57466960352422902</v>
      </c>
      <c r="I40" s="2" t="s">
        <v>122</v>
      </c>
      <c r="K40" s="25"/>
    </row>
    <row r="41" spans="1:11" x14ac:dyDescent="0.2">
      <c r="A41" s="10" t="s">
        <v>25</v>
      </c>
      <c r="D41" s="16"/>
      <c r="E41" s="16"/>
      <c r="F41" s="17"/>
      <c r="G41" s="5"/>
    </row>
    <row r="42" spans="1:11" ht="72" x14ac:dyDescent="0.2">
      <c r="A42" s="10"/>
      <c r="B42" s="5" t="s">
        <v>92</v>
      </c>
      <c r="C42" s="5" t="s">
        <v>97</v>
      </c>
      <c r="D42" s="16"/>
      <c r="E42" s="16" t="s">
        <v>8</v>
      </c>
      <c r="F42" s="17" t="s">
        <v>93</v>
      </c>
      <c r="G42" s="16"/>
      <c r="H42" s="18">
        <f>56602/125330</f>
        <v>0.45162371339663288</v>
      </c>
      <c r="I42" s="18" t="s">
        <v>123</v>
      </c>
    </row>
    <row r="43" spans="1:11" x14ac:dyDescent="0.2">
      <c r="A43" s="10" t="s">
        <v>26</v>
      </c>
      <c r="D43" s="16"/>
      <c r="E43" s="16"/>
      <c r="F43" s="17"/>
      <c r="G43" s="5"/>
    </row>
    <row r="44" spans="1:11" x14ac:dyDescent="0.2">
      <c r="A44" s="10"/>
      <c r="D44" s="16"/>
      <c r="E44" s="16"/>
      <c r="F44" s="17"/>
      <c r="G44" s="5"/>
    </row>
    <row r="45" spans="1:11" x14ac:dyDescent="0.2">
      <c r="A45" s="10" t="s">
        <v>27</v>
      </c>
      <c r="D45" s="16"/>
      <c r="E45" s="16"/>
      <c r="F45" s="17"/>
      <c r="G45" s="5"/>
    </row>
    <row r="46" spans="1:11" x14ac:dyDescent="0.2">
      <c r="A46" s="10"/>
      <c r="D46" s="16"/>
      <c r="E46" s="16"/>
      <c r="F46" s="17"/>
      <c r="G46" s="5"/>
    </row>
    <row r="47" spans="1:11" x14ac:dyDescent="0.2">
      <c r="A47" s="10" t="s">
        <v>28</v>
      </c>
      <c r="D47" s="16"/>
      <c r="E47" s="16"/>
      <c r="F47" s="17"/>
      <c r="G47" s="5"/>
    </row>
    <row r="48" spans="1:11" x14ac:dyDescent="0.2">
      <c r="A48" s="10"/>
      <c r="D48" s="16"/>
      <c r="E48" s="16"/>
      <c r="F48" s="17"/>
      <c r="G48" s="5"/>
    </row>
    <row r="49" spans="1:11" x14ac:dyDescent="0.2">
      <c r="A49" s="10" t="s">
        <v>29</v>
      </c>
      <c r="D49" s="16"/>
      <c r="E49" s="16"/>
      <c r="F49" s="17"/>
      <c r="G49" s="5"/>
    </row>
    <row r="50" spans="1:11" x14ac:dyDescent="0.2">
      <c r="A50" s="10"/>
      <c r="D50" s="16"/>
      <c r="E50" s="16"/>
      <c r="F50" s="17"/>
      <c r="G50" s="5"/>
    </row>
    <row r="51" spans="1:11" x14ac:dyDescent="0.2">
      <c r="A51" s="10" t="s">
        <v>30</v>
      </c>
      <c r="B51" s="23"/>
      <c r="D51" s="16"/>
      <c r="E51" s="16"/>
      <c r="F51" s="17"/>
      <c r="G51" s="5"/>
      <c r="H51" s="14"/>
    </row>
    <row r="52" spans="1:11" s="9" customFormat="1" ht="36" x14ac:dyDescent="0.2">
      <c r="A52" s="15"/>
      <c r="B52" s="30" t="s">
        <v>76</v>
      </c>
      <c r="C52" s="9" t="s">
        <v>98</v>
      </c>
      <c r="D52" s="12" t="s">
        <v>8</v>
      </c>
      <c r="E52" s="12" t="s">
        <v>8</v>
      </c>
      <c r="F52" s="13" t="s">
        <v>121</v>
      </c>
      <c r="H52" s="11">
        <f>2729/5311</f>
        <v>0.51383920165693842</v>
      </c>
      <c r="I52" s="2" t="s">
        <v>122</v>
      </c>
      <c r="K52" s="25"/>
    </row>
    <row r="53" spans="1:11" s="9" customFormat="1" x14ac:dyDescent="0.2">
      <c r="A53" s="15"/>
      <c r="B53" s="30" t="s">
        <v>77</v>
      </c>
      <c r="D53" s="12"/>
      <c r="E53" s="12"/>
      <c r="F53" s="13"/>
      <c r="H53" s="11">
        <f>3273/5231</f>
        <v>0.62569298413305297</v>
      </c>
      <c r="I53" s="2" t="s">
        <v>122</v>
      </c>
      <c r="K53" s="25"/>
    </row>
    <row r="54" spans="1:11" s="9" customFormat="1" x14ac:dyDescent="0.2">
      <c r="A54" s="15"/>
      <c r="B54" s="30" t="s">
        <v>78</v>
      </c>
      <c r="D54" s="12"/>
      <c r="E54" s="12"/>
      <c r="F54" s="13"/>
      <c r="H54" s="11">
        <f>3418/5211</f>
        <v>0.65592016887353677</v>
      </c>
      <c r="I54" s="2" t="s">
        <v>122</v>
      </c>
      <c r="K54" s="25"/>
    </row>
    <row r="55" spans="1:11" s="9" customFormat="1" x14ac:dyDescent="0.2">
      <c r="A55" s="15"/>
      <c r="B55" s="9" t="s">
        <v>79</v>
      </c>
      <c r="D55" s="12"/>
      <c r="E55" s="12"/>
      <c r="F55" s="13"/>
      <c r="H55" s="2">
        <f>3481/5196</f>
        <v>0.66993841416474209</v>
      </c>
      <c r="I55" s="2" t="s">
        <v>122</v>
      </c>
      <c r="K55" s="25"/>
    </row>
    <row r="56" spans="1:11" s="9" customFormat="1" x14ac:dyDescent="0.2">
      <c r="A56" s="15"/>
      <c r="B56" s="9" t="s">
        <v>80</v>
      </c>
      <c r="D56" s="12"/>
      <c r="E56" s="12"/>
      <c r="F56" s="13"/>
      <c r="H56" s="2">
        <f>3188/5165</f>
        <v>0.6172313649564376</v>
      </c>
      <c r="I56" s="2" t="s">
        <v>122</v>
      </c>
      <c r="K56" s="25"/>
    </row>
    <row r="57" spans="1:11" s="9" customFormat="1" x14ac:dyDescent="0.2">
      <c r="A57" s="15"/>
      <c r="B57" s="9" t="s">
        <v>81</v>
      </c>
      <c r="D57" s="12"/>
      <c r="E57" s="12"/>
      <c r="F57" s="13"/>
      <c r="H57" s="2">
        <f>3088/5189</f>
        <v>0.59510502987088076</v>
      </c>
      <c r="I57" s="2" t="s">
        <v>122</v>
      </c>
      <c r="K57" s="25"/>
    </row>
    <row r="58" spans="1:11" x14ac:dyDescent="0.2">
      <c r="A58" s="10"/>
      <c r="B58" s="5" t="s">
        <v>105</v>
      </c>
      <c r="D58" s="16"/>
      <c r="E58" s="16"/>
      <c r="F58" s="17"/>
      <c r="G58" s="5"/>
      <c r="H58" s="18">
        <f>2453/5167</f>
        <v>0.47474356493129477</v>
      </c>
      <c r="I58" s="18" t="s">
        <v>123</v>
      </c>
    </row>
    <row r="59" spans="1:11" x14ac:dyDescent="0.2">
      <c r="A59" s="10" t="s">
        <v>31</v>
      </c>
      <c r="D59" s="16"/>
      <c r="E59" s="16"/>
      <c r="F59" s="17"/>
      <c r="G59" s="5"/>
    </row>
    <row r="60" spans="1:11" x14ac:dyDescent="0.2">
      <c r="A60" s="10"/>
      <c r="D60" s="16"/>
      <c r="E60" s="16"/>
      <c r="F60" s="17"/>
      <c r="G60" s="5"/>
    </row>
    <row r="61" spans="1:11" x14ac:dyDescent="0.2">
      <c r="A61" s="10" t="s">
        <v>32</v>
      </c>
      <c r="D61" s="16"/>
      <c r="E61" s="16"/>
      <c r="F61" s="17"/>
      <c r="G61" s="5"/>
    </row>
    <row r="62" spans="1:11" x14ac:dyDescent="0.2">
      <c r="A62" s="10"/>
      <c r="D62" s="16"/>
      <c r="E62" s="16"/>
      <c r="F62" s="17"/>
      <c r="G62" s="5"/>
    </row>
    <row r="63" spans="1:11" x14ac:dyDescent="0.2">
      <c r="A63" s="10" t="s">
        <v>33</v>
      </c>
      <c r="D63" s="16"/>
      <c r="E63" s="16"/>
      <c r="F63" s="17"/>
      <c r="G63" s="5"/>
    </row>
    <row r="64" spans="1:11" s="9" customFormat="1" ht="48" x14ac:dyDescent="0.2">
      <c r="A64" s="15"/>
      <c r="B64" s="9" t="s">
        <v>82</v>
      </c>
      <c r="C64" s="9" t="s">
        <v>102</v>
      </c>
      <c r="D64" s="12"/>
      <c r="E64" s="12" t="s">
        <v>8</v>
      </c>
      <c r="F64" s="13" t="s">
        <v>113</v>
      </c>
      <c r="H64" s="2">
        <f>351/535</f>
        <v>0.65607476635514017</v>
      </c>
      <c r="I64" s="2" t="s">
        <v>122</v>
      </c>
      <c r="K64" s="25"/>
    </row>
    <row r="65" spans="1:11" x14ac:dyDescent="0.2">
      <c r="A65" s="10" t="s">
        <v>34</v>
      </c>
      <c r="D65" s="16"/>
      <c r="E65" s="16"/>
      <c r="F65" s="17"/>
      <c r="G65" s="5"/>
      <c r="I65" s="14"/>
    </row>
    <row r="66" spans="1:11" x14ac:dyDescent="0.2">
      <c r="A66" s="10"/>
      <c r="D66" s="16"/>
      <c r="E66" s="16"/>
      <c r="F66" s="17"/>
      <c r="G66" s="5"/>
      <c r="I66" s="14"/>
    </row>
    <row r="67" spans="1:11" x14ac:dyDescent="0.2">
      <c r="A67" s="10" t="s">
        <v>35</v>
      </c>
      <c r="D67" s="16"/>
      <c r="E67" s="16"/>
      <c r="F67" s="17"/>
      <c r="G67" s="5"/>
      <c r="I67" s="14"/>
    </row>
    <row r="68" spans="1:11" ht="48" x14ac:dyDescent="0.2">
      <c r="A68" s="10"/>
      <c r="B68" s="5" t="s">
        <v>91</v>
      </c>
      <c r="C68" s="5" t="s">
        <v>100</v>
      </c>
      <c r="D68" s="16"/>
      <c r="E68" s="16" t="s">
        <v>8</v>
      </c>
      <c r="F68" s="17" t="s">
        <v>114</v>
      </c>
      <c r="G68" s="5"/>
      <c r="H68" s="18">
        <f>269/617</f>
        <v>0.4359805510534846</v>
      </c>
      <c r="I68" s="14" t="s">
        <v>123</v>
      </c>
    </row>
    <row r="69" spans="1:11" x14ac:dyDescent="0.2">
      <c r="A69" s="10" t="s">
        <v>36</v>
      </c>
      <c r="D69" s="16"/>
      <c r="E69" s="16"/>
      <c r="F69" s="17"/>
      <c r="G69" s="5"/>
    </row>
    <row r="70" spans="1:11" x14ac:dyDescent="0.2">
      <c r="A70" s="10"/>
      <c r="D70" s="16"/>
      <c r="E70" s="16"/>
      <c r="F70" s="17"/>
      <c r="G70" s="5"/>
    </row>
    <row r="71" spans="1:11" x14ac:dyDescent="0.2">
      <c r="A71" s="10" t="s">
        <v>37</v>
      </c>
      <c r="D71" s="16"/>
      <c r="E71" s="16"/>
      <c r="F71" s="17"/>
      <c r="G71" s="5"/>
    </row>
    <row r="72" spans="1:11" x14ac:dyDescent="0.2">
      <c r="A72" s="10"/>
      <c r="D72" s="16"/>
      <c r="E72" s="16"/>
      <c r="F72" s="17"/>
      <c r="G72" s="5"/>
    </row>
    <row r="73" spans="1:11" x14ac:dyDescent="0.2">
      <c r="A73" s="10" t="s">
        <v>38</v>
      </c>
      <c r="D73" s="16"/>
      <c r="E73" s="16"/>
      <c r="F73" s="17"/>
      <c r="G73" s="5"/>
    </row>
    <row r="74" spans="1:11" x14ac:dyDescent="0.2">
      <c r="A74" s="10"/>
      <c r="D74" s="16"/>
      <c r="E74" s="16"/>
      <c r="F74" s="17"/>
      <c r="G74" s="5"/>
    </row>
    <row r="75" spans="1:11" x14ac:dyDescent="0.2">
      <c r="A75" s="10" t="s">
        <v>39</v>
      </c>
      <c r="D75" s="16"/>
      <c r="E75" s="16"/>
      <c r="F75" s="17"/>
      <c r="G75" s="5"/>
    </row>
    <row r="76" spans="1:11" x14ac:dyDescent="0.2">
      <c r="A76" s="10"/>
      <c r="D76" s="16"/>
      <c r="E76" s="16"/>
      <c r="F76" s="17"/>
      <c r="G76" s="5"/>
    </row>
    <row r="77" spans="1:11" x14ac:dyDescent="0.2">
      <c r="A77" s="10" t="s">
        <v>40</v>
      </c>
      <c r="D77" s="16"/>
      <c r="E77" s="16"/>
      <c r="F77" s="17"/>
      <c r="G77" s="5"/>
    </row>
    <row r="78" spans="1:11" s="9" customFormat="1" ht="36" x14ac:dyDescent="0.2">
      <c r="A78" s="15"/>
      <c r="B78" s="9" t="s">
        <v>116</v>
      </c>
      <c r="C78" s="9" t="s">
        <v>106</v>
      </c>
      <c r="D78" s="12"/>
      <c r="E78" s="12" t="s">
        <v>8</v>
      </c>
      <c r="F78" s="13" t="s">
        <v>115</v>
      </c>
      <c r="H78" s="2">
        <f>2554/4027</f>
        <v>0.63421902160417187</v>
      </c>
      <c r="I78" s="2" t="s">
        <v>122</v>
      </c>
      <c r="K78" s="25"/>
    </row>
    <row r="79" spans="1:11" x14ac:dyDescent="0.2">
      <c r="A79" s="10" t="s">
        <v>41</v>
      </c>
      <c r="D79" s="16"/>
      <c r="E79" s="16"/>
      <c r="F79" s="17"/>
      <c r="G79" s="5"/>
    </row>
    <row r="80" spans="1:11" x14ac:dyDescent="0.2">
      <c r="A80" s="10"/>
      <c r="D80" s="16"/>
      <c r="E80" s="16"/>
      <c r="F80" s="17"/>
      <c r="G80" s="5"/>
    </row>
    <row r="81" spans="1:11" x14ac:dyDescent="0.2">
      <c r="A81" s="10" t="s">
        <v>42</v>
      </c>
      <c r="D81" s="16"/>
      <c r="E81" s="16"/>
      <c r="F81" s="17"/>
      <c r="G81" s="5"/>
    </row>
    <row r="82" spans="1:11" x14ac:dyDescent="0.2">
      <c r="A82" s="10"/>
      <c r="D82" s="16"/>
      <c r="E82" s="16"/>
      <c r="F82" s="17"/>
      <c r="G82" s="5"/>
      <c r="I82" s="14"/>
    </row>
    <row r="83" spans="1:11" x14ac:dyDescent="0.2">
      <c r="A83" s="10" t="s">
        <v>43</v>
      </c>
      <c r="D83" s="16"/>
      <c r="E83" s="16"/>
      <c r="F83" s="17"/>
      <c r="G83" s="5"/>
      <c r="I83" s="14"/>
    </row>
    <row r="84" spans="1:11" s="9" customFormat="1" ht="132" x14ac:dyDescent="0.2">
      <c r="A84" s="15"/>
      <c r="B84" s="9" t="s">
        <v>83</v>
      </c>
      <c r="C84" s="9" t="s">
        <v>101</v>
      </c>
      <c r="D84" s="12"/>
      <c r="E84" s="12" t="s">
        <v>8</v>
      </c>
      <c r="F84" s="13" t="s">
        <v>117</v>
      </c>
      <c r="H84" s="2">
        <f>26498/50541</f>
        <v>0.52428721236224052</v>
      </c>
      <c r="I84" s="11" t="s">
        <v>122</v>
      </c>
      <c r="K84" s="25"/>
    </row>
    <row r="85" spans="1:11" s="9" customFormat="1" ht="36" x14ac:dyDescent="0.2">
      <c r="A85" s="15"/>
      <c r="B85" s="9" t="s">
        <v>109</v>
      </c>
      <c r="D85" s="12"/>
      <c r="E85" s="12"/>
      <c r="F85" s="13"/>
      <c r="H85" s="2">
        <f>35950/49812</f>
        <v>0.7217136432988035</v>
      </c>
      <c r="I85" s="11" t="s">
        <v>122</v>
      </c>
      <c r="K85" s="25"/>
    </row>
    <row r="86" spans="1:11" s="9" customFormat="1" ht="24" x14ac:dyDescent="0.2">
      <c r="A86" s="15"/>
      <c r="B86" s="9" t="s">
        <v>84</v>
      </c>
      <c r="D86" s="12"/>
      <c r="E86" s="12"/>
      <c r="F86" s="13"/>
      <c r="H86" s="2">
        <f>26941/50762</f>
        <v>0.53073164965919384</v>
      </c>
      <c r="I86" s="11" t="s">
        <v>122</v>
      </c>
      <c r="K86" s="25"/>
    </row>
    <row r="87" spans="1:11" x14ac:dyDescent="0.2">
      <c r="A87" s="10" t="s">
        <v>44</v>
      </c>
      <c r="D87" s="16"/>
      <c r="E87" s="16"/>
      <c r="F87" s="17"/>
      <c r="G87" s="5"/>
      <c r="I87" s="14"/>
    </row>
    <row r="88" spans="1:11" x14ac:dyDescent="0.2">
      <c r="A88" s="10"/>
      <c r="D88" s="16"/>
      <c r="E88" s="16"/>
      <c r="F88" s="17"/>
      <c r="G88" s="5"/>
      <c r="I88" s="14"/>
    </row>
    <row r="89" spans="1:11" x14ac:dyDescent="0.2">
      <c r="A89" s="10" t="s">
        <v>45</v>
      </c>
      <c r="D89" s="16"/>
      <c r="E89" s="16"/>
      <c r="F89" s="17"/>
      <c r="G89" s="5"/>
    </row>
    <row r="90" spans="1:11" x14ac:dyDescent="0.2">
      <c r="A90" s="10"/>
      <c r="D90" s="16"/>
      <c r="E90" s="16"/>
      <c r="F90" s="17"/>
      <c r="G90" s="5"/>
    </row>
    <row r="91" spans="1:11" x14ac:dyDescent="0.2">
      <c r="A91" s="10" t="s">
        <v>46</v>
      </c>
      <c r="D91" s="16"/>
      <c r="E91" s="16"/>
      <c r="F91" s="17"/>
      <c r="G91" s="5"/>
    </row>
    <row r="92" spans="1:11" x14ac:dyDescent="0.2">
      <c r="A92" s="10"/>
      <c r="D92" s="16"/>
      <c r="E92" s="16"/>
      <c r="F92" s="17"/>
      <c r="G92" s="5"/>
    </row>
    <row r="93" spans="1:11" x14ac:dyDescent="0.2">
      <c r="A93" s="10" t="s">
        <v>47</v>
      </c>
      <c r="D93" s="16"/>
      <c r="E93" s="16"/>
      <c r="F93" s="17"/>
      <c r="G93" s="5"/>
      <c r="I93" s="14"/>
    </row>
    <row r="94" spans="1:11" x14ac:dyDescent="0.2">
      <c r="A94" s="10"/>
      <c r="D94" s="16"/>
      <c r="E94" s="16"/>
      <c r="F94" s="17"/>
      <c r="G94" s="5"/>
      <c r="I94" s="14"/>
    </row>
    <row r="95" spans="1:11" x14ac:dyDescent="0.2">
      <c r="A95" s="10" t="s">
        <v>48</v>
      </c>
      <c r="D95" s="16"/>
      <c r="E95" s="16"/>
      <c r="F95" s="17"/>
      <c r="G95" s="5"/>
    </row>
    <row r="96" spans="1:11" x14ac:dyDescent="0.2">
      <c r="A96" s="10"/>
      <c r="D96" s="16"/>
      <c r="E96" s="16"/>
      <c r="F96" s="17"/>
      <c r="G96" s="5"/>
    </row>
    <row r="97" spans="1:9" x14ac:dyDescent="0.2">
      <c r="A97" s="10" t="s">
        <v>49</v>
      </c>
      <c r="D97" s="16"/>
      <c r="E97" s="16"/>
      <c r="F97" s="17"/>
      <c r="G97" s="5"/>
      <c r="I97" s="14"/>
    </row>
    <row r="98" spans="1:9" ht="60" x14ac:dyDescent="0.2">
      <c r="A98" s="10"/>
      <c r="B98" s="5" t="s">
        <v>76</v>
      </c>
      <c r="C98" s="5" t="s">
        <v>85</v>
      </c>
      <c r="D98" s="16" t="s">
        <v>8</v>
      </c>
      <c r="E98" s="16" t="s">
        <v>8</v>
      </c>
      <c r="F98" s="17" t="s">
        <v>118</v>
      </c>
      <c r="G98" s="5"/>
      <c r="H98" s="18">
        <f>1106/2579</f>
        <v>0.42884839084916632</v>
      </c>
      <c r="I98" s="14" t="s">
        <v>123</v>
      </c>
    </row>
    <row r="99" spans="1:9" x14ac:dyDescent="0.2">
      <c r="A99" s="10" t="s">
        <v>50</v>
      </c>
      <c r="D99" s="16"/>
      <c r="E99" s="16"/>
      <c r="F99" s="17"/>
      <c r="G99" s="5"/>
    </row>
    <row r="100" spans="1:9" ht="60" x14ac:dyDescent="0.2">
      <c r="A100" s="10"/>
      <c r="B100" s="24" t="s">
        <v>86</v>
      </c>
      <c r="C100" s="5" t="s">
        <v>87</v>
      </c>
      <c r="D100" s="16"/>
      <c r="E100" s="16" t="s">
        <v>8</v>
      </c>
      <c r="F100" s="17" t="s">
        <v>119</v>
      </c>
      <c r="G100" s="5"/>
      <c r="H100" s="18">
        <f>2892/6544</f>
        <v>0.44193154034229831</v>
      </c>
      <c r="I100" s="18" t="s">
        <v>123</v>
      </c>
    </row>
    <row r="101" spans="1:9" x14ac:dyDescent="0.2">
      <c r="A101" s="10" t="s">
        <v>51</v>
      </c>
      <c r="D101" s="16"/>
      <c r="E101" s="16"/>
      <c r="F101" s="17"/>
      <c r="G101" s="5"/>
    </row>
    <row r="102" spans="1:9" x14ac:dyDescent="0.2">
      <c r="A102" s="10"/>
      <c r="D102" s="16"/>
      <c r="E102" s="16"/>
      <c r="F102" s="17"/>
      <c r="G102" s="5"/>
      <c r="I102" s="14"/>
    </row>
    <row r="103" spans="1:9" x14ac:dyDescent="0.2">
      <c r="A103" s="10" t="s">
        <v>52</v>
      </c>
      <c r="D103" s="16"/>
      <c r="E103" s="16"/>
      <c r="F103" s="17"/>
      <c r="G103" s="5"/>
      <c r="I103" s="14"/>
    </row>
    <row r="104" spans="1:9" x14ac:dyDescent="0.2">
      <c r="A104" s="10"/>
      <c r="D104" s="16"/>
      <c r="E104" s="16"/>
      <c r="F104" s="17"/>
      <c r="G104" s="5"/>
    </row>
    <row r="105" spans="1:9" x14ac:dyDescent="0.2">
      <c r="A105" s="10" t="s">
        <v>53</v>
      </c>
      <c r="D105" s="16"/>
      <c r="E105" s="16"/>
      <c r="F105" s="17"/>
      <c r="G105" s="5"/>
    </row>
    <row r="106" spans="1:9" x14ac:dyDescent="0.2">
      <c r="A106" s="10"/>
      <c r="D106" s="16"/>
      <c r="E106" s="16"/>
      <c r="F106" s="17"/>
      <c r="G106" s="5"/>
    </row>
    <row r="107" spans="1:9" x14ac:dyDescent="0.2">
      <c r="A107" s="10" t="s">
        <v>54</v>
      </c>
      <c r="D107" s="16"/>
      <c r="E107" s="16"/>
      <c r="F107" s="17"/>
      <c r="G107" s="5"/>
      <c r="I107" s="14"/>
    </row>
    <row r="108" spans="1:9" x14ac:dyDescent="0.2">
      <c r="A108" s="10"/>
      <c r="D108" s="16"/>
      <c r="E108" s="16"/>
      <c r="F108" s="17"/>
      <c r="G108" s="5"/>
      <c r="I108" s="14"/>
    </row>
    <row r="109" spans="1:9" x14ac:dyDescent="0.2">
      <c r="A109" s="10" t="s">
        <v>55</v>
      </c>
      <c r="D109" s="16"/>
      <c r="E109" s="16"/>
      <c r="F109" s="17"/>
      <c r="G109" s="5"/>
    </row>
    <row r="110" spans="1:9" x14ac:dyDescent="0.2">
      <c r="A110" s="10"/>
      <c r="D110" s="16"/>
      <c r="E110" s="16"/>
      <c r="F110" s="17"/>
      <c r="G110" s="5"/>
    </row>
    <row r="111" spans="1:9" x14ac:dyDescent="0.2">
      <c r="A111" s="22" t="s">
        <v>56</v>
      </c>
      <c r="D111" s="16"/>
      <c r="E111" s="16"/>
      <c r="F111" s="17"/>
      <c r="G111" s="5"/>
      <c r="I111" s="14"/>
    </row>
    <row r="112" spans="1:9" x14ac:dyDescent="0.2">
      <c r="A112" s="10"/>
      <c r="D112" s="16"/>
      <c r="E112" s="16"/>
      <c r="F112" s="17"/>
      <c r="G112" s="5"/>
      <c r="I112" s="14"/>
    </row>
    <row r="113" spans="1:11" x14ac:dyDescent="0.2">
      <c r="A113" s="10" t="s">
        <v>57</v>
      </c>
      <c r="D113" s="16"/>
      <c r="E113" s="16"/>
      <c r="F113" s="17"/>
      <c r="G113" s="5"/>
    </row>
    <row r="114" spans="1:11" x14ac:dyDescent="0.2">
      <c r="A114" s="10"/>
      <c r="D114" s="16"/>
      <c r="E114" s="16"/>
      <c r="F114" s="17"/>
      <c r="G114" s="5"/>
    </row>
    <row r="115" spans="1:11" x14ac:dyDescent="0.2">
      <c r="A115" s="10" t="s">
        <v>58</v>
      </c>
      <c r="D115" s="16"/>
      <c r="E115" s="16"/>
      <c r="F115" s="17"/>
      <c r="G115" s="5"/>
    </row>
    <row r="116" spans="1:11" s="9" customFormat="1" ht="96" x14ac:dyDescent="0.2">
      <c r="A116" s="15"/>
      <c r="B116" s="9" t="s">
        <v>88</v>
      </c>
      <c r="C116" s="9" t="s">
        <v>89</v>
      </c>
      <c r="D116" s="12"/>
      <c r="E116" s="12" t="s">
        <v>8</v>
      </c>
      <c r="F116" s="13" t="s">
        <v>120</v>
      </c>
      <c r="H116" s="2">
        <f>954/1702</f>
        <v>0.56051703877790837</v>
      </c>
      <c r="I116" s="2" t="s">
        <v>122</v>
      </c>
      <c r="K116" s="25"/>
    </row>
    <row r="117" spans="1:11" x14ac:dyDescent="0.2">
      <c r="A117" s="10" t="s">
        <v>59</v>
      </c>
      <c r="D117" s="16"/>
      <c r="E117" s="16"/>
      <c r="F117" s="17"/>
      <c r="G117" s="5"/>
    </row>
    <row r="118" spans="1:11" x14ac:dyDescent="0.2">
      <c r="A118" s="10"/>
      <c r="D118" s="16"/>
      <c r="E118" s="16"/>
      <c r="F118" s="17"/>
      <c r="G118" s="5"/>
    </row>
    <row r="119" spans="1:11" x14ac:dyDescent="0.2">
      <c r="A119" s="10" t="s">
        <v>60</v>
      </c>
      <c r="D119" s="16"/>
      <c r="E119" s="16"/>
      <c r="F119" s="17"/>
      <c r="G119" s="5"/>
    </row>
    <row r="120" spans="1:11" x14ac:dyDescent="0.2">
      <c r="A120" s="10"/>
      <c r="D120" s="16"/>
      <c r="E120" s="16"/>
      <c r="F120" s="17"/>
      <c r="G120" s="5"/>
    </row>
    <row r="121" spans="1:11" x14ac:dyDescent="0.2">
      <c r="A121" s="10" t="s">
        <v>61</v>
      </c>
      <c r="D121" s="16"/>
      <c r="E121" s="16"/>
      <c r="F121" s="17"/>
      <c r="G121" s="5"/>
    </row>
    <row r="122" spans="1:11" s="9" customFormat="1" ht="96" x14ac:dyDescent="0.2">
      <c r="A122" s="15"/>
      <c r="B122" s="9" t="s">
        <v>90</v>
      </c>
      <c r="C122" s="9" t="s">
        <v>103</v>
      </c>
      <c r="D122" s="12"/>
      <c r="E122" s="12" t="s">
        <v>8</v>
      </c>
      <c r="F122" s="13" t="s">
        <v>104</v>
      </c>
      <c r="H122" s="2">
        <f>753/903</f>
        <v>0.83388704318936879</v>
      </c>
      <c r="I122" s="11" t="s">
        <v>122</v>
      </c>
      <c r="K122" s="25"/>
    </row>
    <row r="123" spans="1:11" x14ac:dyDescent="0.2">
      <c r="A123" s="10" t="s">
        <v>62</v>
      </c>
      <c r="D123" s="16"/>
      <c r="E123" s="16"/>
      <c r="F123" s="17"/>
      <c r="G123" s="5"/>
      <c r="I123" s="14"/>
    </row>
    <row r="124" spans="1:11" x14ac:dyDescent="0.2">
      <c r="A124" s="10"/>
      <c r="D124" s="16"/>
      <c r="E124" s="16"/>
      <c r="F124" s="17"/>
      <c r="G124" s="5"/>
    </row>
    <row r="125" spans="1:11" x14ac:dyDescent="0.2">
      <c r="A125" s="10" t="s">
        <v>63</v>
      </c>
      <c r="D125" s="16"/>
      <c r="E125" s="16"/>
      <c r="F125" s="17"/>
      <c r="G125" s="5"/>
    </row>
    <row r="126" spans="1:11" x14ac:dyDescent="0.2">
      <c r="A126" s="10"/>
      <c r="D126" s="16"/>
      <c r="E126" s="16"/>
      <c r="F126" s="17"/>
      <c r="G126" s="5"/>
    </row>
    <row r="127" spans="1:11" x14ac:dyDescent="0.2">
      <c r="A127" s="10" t="s">
        <v>64</v>
      </c>
      <c r="D127" s="16"/>
      <c r="E127" s="16"/>
      <c r="F127" s="17"/>
      <c r="G127" s="5"/>
      <c r="I127" s="14"/>
    </row>
    <row r="128" spans="1:11" x14ac:dyDescent="0.2">
      <c r="A128" s="10"/>
      <c r="D128" s="16"/>
      <c r="E128" s="16"/>
      <c r="F128" s="17"/>
      <c r="G128" s="5"/>
      <c r="I128" s="14"/>
    </row>
    <row r="129" spans="1:9" x14ac:dyDescent="0.2">
      <c r="A129" s="10" t="s">
        <v>65</v>
      </c>
      <c r="D129" s="16"/>
      <c r="E129" s="16"/>
      <c r="F129" s="17"/>
      <c r="G129" s="5"/>
    </row>
    <row r="130" spans="1:9" x14ac:dyDescent="0.2">
      <c r="A130" s="10"/>
      <c r="D130" s="16"/>
      <c r="E130" s="16"/>
      <c r="F130" s="17"/>
      <c r="G130" s="5"/>
    </row>
    <row r="131" spans="1:9" x14ac:dyDescent="0.2">
      <c r="A131" s="10" t="s">
        <v>66</v>
      </c>
      <c r="D131" s="16"/>
      <c r="E131" s="16"/>
      <c r="F131" s="17"/>
      <c r="G131" s="5"/>
    </row>
    <row r="132" spans="1:9" x14ac:dyDescent="0.2">
      <c r="A132" s="10"/>
      <c r="D132" s="16"/>
      <c r="E132" s="16"/>
      <c r="F132" s="17"/>
      <c r="G132" s="5"/>
    </row>
    <row r="133" spans="1:9" x14ac:dyDescent="0.2">
      <c r="A133" s="10"/>
      <c r="D133" s="16"/>
      <c r="E133" s="16"/>
      <c r="F133" s="17"/>
      <c r="G133" s="5"/>
    </row>
    <row r="134" spans="1:9" x14ac:dyDescent="0.2">
      <c r="A134" s="10"/>
      <c r="D134" s="16"/>
      <c r="E134" s="16"/>
      <c r="F134" s="17"/>
      <c r="G134" s="5"/>
    </row>
    <row r="135" spans="1:9" x14ac:dyDescent="0.2">
      <c r="A135" s="15"/>
      <c r="B135" s="9"/>
      <c r="D135" s="16"/>
      <c r="E135" s="16"/>
      <c r="F135" s="17"/>
      <c r="G135" s="5"/>
      <c r="H135" s="2"/>
      <c r="I135" s="11"/>
    </row>
    <row r="136" spans="1:9" x14ac:dyDescent="0.2">
      <c r="A136" s="15"/>
      <c r="B136" s="9"/>
      <c r="D136" s="16"/>
      <c r="E136" s="16"/>
      <c r="F136" s="17"/>
      <c r="G136" s="5"/>
      <c r="I136" s="11"/>
    </row>
    <row r="137" spans="1:9" x14ac:dyDescent="0.2">
      <c r="A137" s="15"/>
      <c r="B137" s="9"/>
      <c r="D137" s="16"/>
      <c r="E137" s="16"/>
      <c r="F137" s="17"/>
      <c r="G137" s="5"/>
      <c r="H137" s="2"/>
      <c r="I137" s="11"/>
    </row>
    <row r="138" spans="1:9" x14ac:dyDescent="0.2">
      <c r="A138" s="15"/>
      <c r="B138" s="9"/>
      <c r="D138" s="16"/>
      <c r="E138" s="16"/>
      <c r="F138" s="17"/>
      <c r="G138" s="5"/>
      <c r="H138" s="2"/>
      <c r="I138" s="11"/>
    </row>
    <row r="139" spans="1:9" x14ac:dyDescent="0.2">
      <c r="A139" s="15"/>
      <c r="B139" s="9"/>
      <c r="C139" s="9"/>
      <c r="D139" s="12"/>
      <c r="E139" s="12"/>
      <c r="F139" s="13"/>
      <c r="G139" s="5"/>
      <c r="H139" s="2"/>
      <c r="I139" s="11"/>
    </row>
    <row r="140" spans="1:9" x14ac:dyDescent="0.2">
      <c r="A140" s="15"/>
      <c r="D140" s="16"/>
      <c r="E140" s="16"/>
      <c r="F140" s="17"/>
      <c r="G140" s="5"/>
    </row>
    <row r="141" spans="1:9" x14ac:dyDescent="0.2">
      <c r="A141" s="15"/>
      <c r="B141" s="9"/>
      <c r="D141" s="16"/>
      <c r="E141" s="16"/>
      <c r="F141" s="17"/>
      <c r="G141" s="5"/>
      <c r="H141" s="2"/>
      <c r="I141" s="11"/>
    </row>
    <row r="142" spans="1:9" x14ac:dyDescent="0.2">
      <c r="A142" s="15"/>
      <c r="B142" s="9"/>
      <c r="D142" s="16"/>
      <c r="E142" s="16"/>
      <c r="F142" s="17"/>
      <c r="G142" s="5"/>
      <c r="I142" s="11"/>
    </row>
    <row r="143" spans="1:9" x14ac:dyDescent="0.2">
      <c r="A143" s="1"/>
      <c r="B143" s="9"/>
      <c r="D143" s="16"/>
      <c r="E143" s="16"/>
      <c r="F143" s="17"/>
      <c r="G143" s="5"/>
      <c r="H143" s="2"/>
      <c r="I143" s="11"/>
    </row>
    <row r="144" spans="1:9" x14ac:dyDescent="0.2">
      <c r="A144" s="10"/>
      <c r="B144" s="9"/>
      <c r="D144" s="16"/>
      <c r="E144" s="16"/>
      <c r="F144" s="17"/>
      <c r="G144" s="5"/>
      <c r="H144" s="2"/>
      <c r="I144" s="11"/>
    </row>
    <row r="145" spans="1:9" x14ac:dyDescent="0.2">
      <c r="B145" s="9"/>
      <c r="D145" s="16"/>
      <c r="E145" s="16"/>
      <c r="F145" s="17"/>
      <c r="G145" s="5"/>
      <c r="I145" s="11"/>
    </row>
    <row r="146" spans="1:9" x14ac:dyDescent="0.2">
      <c r="D146" s="16"/>
      <c r="E146" s="16"/>
      <c r="F146" s="17"/>
      <c r="G146" s="5"/>
    </row>
    <row r="147" spans="1:9" x14ac:dyDescent="0.2">
      <c r="D147" s="16"/>
      <c r="E147" s="16"/>
      <c r="F147" s="17"/>
      <c r="G147" s="5"/>
    </row>
    <row r="148" spans="1:9" x14ac:dyDescent="0.2">
      <c r="D148" s="16"/>
      <c r="E148" s="16"/>
      <c r="F148" s="17"/>
      <c r="G148" s="5"/>
    </row>
    <row r="149" spans="1:9" x14ac:dyDescent="0.2">
      <c r="D149" s="16"/>
      <c r="E149" s="16"/>
      <c r="F149" s="17"/>
      <c r="G149" s="5"/>
      <c r="H149" s="2"/>
    </row>
    <row r="150" spans="1:9" x14ac:dyDescent="0.2">
      <c r="A150" s="10"/>
      <c r="D150" s="16"/>
      <c r="E150" s="16"/>
      <c r="F150" s="17"/>
      <c r="G150" s="5"/>
      <c r="H150" s="2"/>
    </row>
    <row r="151" spans="1:9" x14ac:dyDescent="0.2">
      <c r="A151" s="10"/>
      <c r="D151" s="16"/>
      <c r="E151" s="16"/>
      <c r="F151" s="17"/>
      <c r="G151" s="5"/>
    </row>
    <row r="152" spans="1:9" x14ac:dyDescent="0.2">
      <c r="D152" s="16"/>
      <c r="E152" s="16"/>
      <c r="F152" s="17"/>
      <c r="G152" s="5"/>
    </row>
    <row r="153" spans="1:9" x14ac:dyDescent="0.2">
      <c r="D153" s="16"/>
      <c r="E153" s="16"/>
      <c r="F153" s="17"/>
      <c r="G153" s="5"/>
    </row>
    <row r="154" spans="1:9" x14ac:dyDescent="0.2">
      <c r="B154" s="9"/>
      <c r="D154" s="16"/>
      <c r="E154" s="16"/>
      <c r="F154" s="17"/>
      <c r="G154" s="5"/>
      <c r="I154" s="11"/>
    </row>
    <row r="155" spans="1:9" x14ac:dyDescent="0.2">
      <c r="B155" s="9"/>
      <c r="D155" s="16"/>
      <c r="E155" s="16"/>
      <c r="F155" s="17"/>
      <c r="G155" s="5"/>
      <c r="I155" s="11"/>
    </row>
    <row r="156" spans="1:9" x14ac:dyDescent="0.2">
      <c r="B156" s="9"/>
      <c r="D156" s="16"/>
      <c r="E156" s="16"/>
      <c r="F156" s="17"/>
      <c r="G156" s="5"/>
      <c r="H156" s="2"/>
      <c r="I156" s="11"/>
    </row>
    <row r="157" spans="1:9" x14ac:dyDescent="0.2">
      <c r="B157" s="9"/>
      <c r="D157" s="16"/>
      <c r="E157" s="16"/>
      <c r="F157" s="17"/>
      <c r="G157" s="5"/>
      <c r="I157" s="11"/>
    </row>
    <row r="158" spans="1:9" x14ac:dyDescent="0.2">
      <c r="B158" s="9"/>
      <c r="D158" s="16"/>
      <c r="E158" s="16"/>
      <c r="F158" s="17"/>
      <c r="G158" s="5"/>
      <c r="I158" s="11"/>
    </row>
    <row r="159" spans="1:9" x14ac:dyDescent="0.2">
      <c r="A159" s="10"/>
      <c r="B159" s="9"/>
      <c r="D159" s="16"/>
      <c r="E159" s="16"/>
      <c r="F159" s="17"/>
      <c r="G159" s="5"/>
      <c r="H159" s="2"/>
      <c r="I159" s="11"/>
    </row>
    <row r="160" spans="1:9" x14ac:dyDescent="0.2">
      <c r="B160" s="9"/>
      <c r="D160" s="16"/>
      <c r="E160" s="16"/>
      <c r="F160" s="17"/>
      <c r="G160" s="5"/>
      <c r="I160" s="11"/>
    </row>
    <row r="161" spans="1:9" x14ac:dyDescent="0.2">
      <c r="B161" s="9"/>
      <c r="D161" s="16"/>
      <c r="E161" s="16"/>
      <c r="F161" s="17"/>
      <c r="G161" s="5"/>
      <c r="I161" s="11"/>
    </row>
    <row r="162" spans="1:9" x14ac:dyDescent="0.2">
      <c r="B162" s="9"/>
      <c r="D162" s="16"/>
      <c r="E162" s="16"/>
      <c r="F162" s="17"/>
      <c r="G162" s="5"/>
      <c r="H162" s="2"/>
      <c r="I162" s="11"/>
    </row>
    <row r="163" spans="1:9" x14ac:dyDescent="0.2">
      <c r="B163" s="9"/>
      <c r="D163" s="16"/>
      <c r="E163" s="16"/>
      <c r="F163" s="17"/>
      <c r="G163" s="5"/>
      <c r="I163" s="11"/>
    </row>
    <row r="164" spans="1:9" x14ac:dyDescent="0.2">
      <c r="D164" s="16"/>
      <c r="E164" s="16"/>
      <c r="F164" s="17"/>
      <c r="G164" s="5"/>
    </row>
    <row r="165" spans="1:9" x14ac:dyDescent="0.2">
      <c r="D165" s="16"/>
      <c r="E165" s="16"/>
      <c r="F165" s="17"/>
      <c r="G165" s="5"/>
    </row>
    <row r="166" spans="1:9" x14ac:dyDescent="0.2">
      <c r="A166" s="1"/>
      <c r="D166" s="16"/>
      <c r="E166" s="16"/>
      <c r="F166" s="17"/>
      <c r="G166" s="5"/>
    </row>
    <row r="167" spans="1:9" x14ac:dyDescent="0.2">
      <c r="A167" s="1"/>
      <c r="D167" s="16"/>
      <c r="E167" s="16"/>
      <c r="F167" s="17"/>
      <c r="G167" s="5"/>
      <c r="H167" s="2"/>
    </row>
    <row r="168" spans="1:9" x14ac:dyDescent="0.2">
      <c r="D168" s="16"/>
      <c r="E168" s="16"/>
      <c r="F168" s="17"/>
      <c r="G168" s="5"/>
      <c r="H168" s="2"/>
    </row>
    <row r="169" spans="1:9" x14ac:dyDescent="0.2">
      <c r="D169" s="16"/>
      <c r="E169" s="16"/>
      <c r="F169" s="17"/>
      <c r="G169" s="5"/>
    </row>
    <row r="170" spans="1:9" x14ac:dyDescent="0.2">
      <c r="B170" s="9"/>
      <c r="D170" s="16"/>
      <c r="E170" s="16"/>
      <c r="F170" s="17"/>
      <c r="G170" s="5"/>
      <c r="I170" s="2"/>
    </row>
    <row r="171" spans="1:9" x14ac:dyDescent="0.2">
      <c r="A171" s="1"/>
      <c r="B171" s="9"/>
      <c r="D171" s="16"/>
      <c r="E171" s="16"/>
      <c r="F171" s="17"/>
      <c r="G171" s="5"/>
      <c r="I171" s="2"/>
    </row>
    <row r="172" spans="1:9" x14ac:dyDescent="0.2">
      <c r="A172" s="1"/>
      <c r="B172" s="9"/>
      <c r="D172" s="16"/>
      <c r="E172" s="16"/>
      <c r="F172" s="17"/>
      <c r="G172" s="5"/>
      <c r="I172" s="2"/>
    </row>
    <row r="173" spans="1:9" x14ac:dyDescent="0.2">
      <c r="A173" s="1"/>
      <c r="B173" s="9"/>
      <c r="D173" s="16"/>
      <c r="E173" s="16"/>
      <c r="F173" s="17"/>
      <c r="G173" s="5"/>
      <c r="I173" s="2"/>
    </row>
    <row r="174" spans="1:9" x14ac:dyDescent="0.2">
      <c r="A174" s="7"/>
      <c r="B174" s="9"/>
      <c r="D174" s="16"/>
      <c r="E174" s="16"/>
      <c r="F174" s="17"/>
      <c r="G174" s="5"/>
      <c r="H174" s="2"/>
      <c r="I174" s="2"/>
    </row>
    <row r="175" spans="1:9" x14ac:dyDescent="0.2">
      <c r="A175" s="7"/>
      <c r="B175" s="9"/>
      <c r="D175" s="16"/>
      <c r="E175" s="16"/>
      <c r="F175" s="17"/>
      <c r="G175" s="5"/>
      <c r="H175" s="2"/>
      <c r="I175" s="2"/>
    </row>
    <row r="176" spans="1:9" x14ac:dyDescent="0.2">
      <c r="A176" s="7"/>
      <c r="D176" s="16"/>
      <c r="E176" s="16"/>
      <c r="F176" s="17"/>
      <c r="G176" s="5"/>
    </row>
    <row r="177" spans="1:8" x14ac:dyDescent="0.2">
      <c r="A177" s="7"/>
      <c r="D177" s="16"/>
      <c r="E177" s="16"/>
      <c r="F177" s="17"/>
      <c r="G177" s="5"/>
    </row>
    <row r="178" spans="1:8" x14ac:dyDescent="0.2">
      <c r="A178" s="23"/>
      <c r="D178" s="16"/>
      <c r="E178" s="16"/>
      <c r="F178" s="17"/>
      <c r="G178" s="5"/>
    </row>
    <row r="179" spans="1:8" x14ac:dyDescent="0.2">
      <c r="A179" s="7"/>
      <c r="D179" s="16"/>
      <c r="E179" s="16"/>
      <c r="F179" s="17"/>
      <c r="G179" s="5"/>
    </row>
    <row r="180" spans="1:8" x14ac:dyDescent="0.2">
      <c r="A180" s="7"/>
      <c r="D180" s="16"/>
      <c r="E180" s="16"/>
      <c r="F180" s="17"/>
      <c r="G180" s="5"/>
      <c r="H180" s="2"/>
    </row>
    <row r="181" spans="1:8" x14ac:dyDescent="0.2">
      <c r="A181" s="26"/>
      <c r="D181" s="16"/>
      <c r="E181" s="16"/>
      <c r="F181" s="17"/>
      <c r="G181" s="5"/>
    </row>
    <row r="182" spans="1:8" x14ac:dyDescent="0.2">
      <c r="A182" s="7"/>
      <c r="D182" s="16"/>
      <c r="E182" s="16"/>
      <c r="F182" s="17"/>
      <c r="G182" s="5"/>
      <c r="H182" s="2"/>
    </row>
    <row r="183" spans="1:8" x14ac:dyDescent="0.2">
      <c r="A183" s="7"/>
      <c r="D183" s="16"/>
      <c r="E183" s="16"/>
      <c r="F183" s="17"/>
      <c r="G183" s="5"/>
    </row>
    <row r="184" spans="1:8" x14ac:dyDescent="0.2">
      <c r="A184" s="26"/>
      <c r="D184" s="16"/>
      <c r="E184" s="16"/>
      <c r="F184" s="17"/>
      <c r="G184" s="5"/>
      <c r="H184" s="2"/>
    </row>
    <row r="185" spans="1:8" x14ac:dyDescent="0.2">
      <c r="A185" s="7"/>
      <c r="D185" s="16"/>
      <c r="E185" s="16"/>
      <c r="F185" s="17"/>
      <c r="G185" s="5"/>
    </row>
    <row r="186" spans="1:8" x14ac:dyDescent="0.2">
      <c r="A186" s="7"/>
      <c r="D186" s="16"/>
      <c r="E186" s="16"/>
      <c r="F186" s="17"/>
      <c r="G186" s="5"/>
    </row>
    <row r="187" spans="1:8" x14ac:dyDescent="0.2">
      <c r="A187" s="7"/>
      <c r="D187" s="16"/>
      <c r="F187" s="17"/>
      <c r="G187" s="5"/>
    </row>
    <row r="188" spans="1:8" x14ac:dyDescent="0.2">
      <c r="A188" s="7"/>
      <c r="F188" s="17"/>
      <c r="G188" s="5"/>
    </row>
    <row r="189" spans="1:8" x14ac:dyDescent="0.2">
      <c r="A189" s="7"/>
      <c r="D189" s="16"/>
      <c r="F189" s="17"/>
      <c r="G189" s="5"/>
      <c r="H189" s="2"/>
    </row>
    <row r="190" spans="1:8" x14ac:dyDescent="0.2">
      <c r="A190" s="7"/>
      <c r="D190" s="16"/>
      <c r="F190" s="17"/>
      <c r="G190" s="5"/>
      <c r="H190" s="2"/>
    </row>
    <row r="191" spans="1:8" x14ac:dyDescent="0.2">
      <c r="A191" s="26"/>
      <c r="D191" s="16"/>
      <c r="F191" s="17"/>
      <c r="G191" s="5"/>
    </row>
    <row r="192" spans="1:8" x14ac:dyDescent="0.2">
      <c r="A192" s="7"/>
      <c r="D192" s="16"/>
      <c r="F192" s="17"/>
      <c r="G192" s="5"/>
    </row>
    <row r="193" spans="1:11" s="9" customFormat="1" x14ac:dyDescent="0.2">
      <c r="A193" s="26"/>
      <c r="D193" s="12"/>
      <c r="E193" s="28"/>
      <c r="F193" s="13"/>
      <c r="H193" s="2"/>
      <c r="I193" s="2"/>
      <c r="K193" s="25"/>
    </row>
    <row r="194" spans="1:11" x14ac:dyDescent="0.2">
      <c r="A194" s="7"/>
      <c r="D194" s="16"/>
      <c r="F194" s="17"/>
      <c r="G194" s="5"/>
    </row>
    <row r="195" spans="1:11" x14ac:dyDescent="0.2">
      <c r="A195" s="7"/>
      <c r="D195" s="16"/>
      <c r="F195" s="17"/>
      <c r="G195" s="5"/>
    </row>
    <row r="196" spans="1:11" x14ac:dyDescent="0.2">
      <c r="A196" s="7"/>
      <c r="D196" s="16"/>
      <c r="F196" s="17"/>
      <c r="G196" s="5"/>
    </row>
    <row r="197" spans="1:11" x14ac:dyDescent="0.2">
      <c r="A197" s="7"/>
      <c r="D197" s="16"/>
      <c r="F197" s="17"/>
      <c r="G197" s="5"/>
    </row>
    <row r="198" spans="1:11" x14ac:dyDescent="0.2">
      <c r="A198" s="7"/>
      <c r="D198" s="16"/>
      <c r="F198" s="17"/>
      <c r="G198" s="5"/>
    </row>
    <row r="199" spans="1:11" s="9" customFormat="1" x14ac:dyDescent="0.2">
      <c r="A199" s="7"/>
      <c r="D199" s="12"/>
      <c r="E199" s="28"/>
      <c r="F199" s="13"/>
      <c r="H199" s="2"/>
      <c r="I199" s="2"/>
      <c r="K199" s="25"/>
    </row>
    <row r="200" spans="1:11" s="9" customFormat="1" x14ac:dyDescent="0.2">
      <c r="A200" s="26"/>
      <c r="D200" s="12"/>
      <c r="E200" s="28"/>
      <c r="F200" s="13"/>
      <c r="H200" s="2"/>
      <c r="I200" s="2"/>
      <c r="K200" s="25"/>
    </row>
    <row r="201" spans="1:11" x14ac:dyDescent="0.2">
      <c r="A201" s="26"/>
      <c r="D201" s="16"/>
      <c r="F201" s="17"/>
      <c r="G201" s="5"/>
    </row>
    <row r="202" spans="1:11" s="18" customFormat="1" x14ac:dyDescent="0.2">
      <c r="A202" s="7"/>
      <c r="B202" s="5"/>
      <c r="C202" s="5"/>
      <c r="D202" s="16"/>
      <c r="E202" s="27"/>
      <c r="F202" s="17"/>
      <c r="G202" s="5"/>
      <c r="J202" s="5"/>
      <c r="K202" s="6"/>
    </row>
    <row r="203" spans="1:11" s="18" customFormat="1" x14ac:dyDescent="0.2">
      <c r="A203" s="7"/>
      <c r="B203" s="5"/>
      <c r="C203" s="5"/>
      <c r="D203" s="16"/>
      <c r="E203" s="27"/>
      <c r="F203" s="17"/>
      <c r="G203" s="5"/>
      <c r="J203" s="5"/>
      <c r="K203" s="6"/>
    </row>
    <row r="204" spans="1:11" s="18" customFormat="1" x14ac:dyDescent="0.2">
      <c r="A204" s="7"/>
      <c r="B204" s="5"/>
      <c r="C204" s="5"/>
      <c r="D204" s="16"/>
      <c r="E204" s="27"/>
      <c r="F204" s="17"/>
      <c r="G204" s="5"/>
      <c r="J204" s="5"/>
      <c r="K204" s="6"/>
    </row>
    <row r="205" spans="1:11" s="18" customFormat="1" x14ac:dyDescent="0.2">
      <c r="A205" s="7"/>
      <c r="B205" s="5"/>
      <c r="C205" s="5"/>
      <c r="D205" s="16"/>
      <c r="E205" s="27"/>
      <c r="F205" s="17"/>
      <c r="G205" s="5"/>
      <c r="J205" s="5"/>
      <c r="K205" s="6"/>
    </row>
    <row r="206" spans="1:11" s="18" customFormat="1" x14ac:dyDescent="0.2">
      <c r="A206" s="26"/>
      <c r="B206" s="5"/>
      <c r="C206" s="5"/>
      <c r="D206" s="16"/>
      <c r="E206" s="27"/>
      <c r="F206" s="17"/>
      <c r="G206" s="5"/>
      <c r="J206" s="5"/>
      <c r="K206" s="6"/>
    </row>
    <row r="207" spans="1:11" s="18" customFormat="1" x14ac:dyDescent="0.2">
      <c r="A207" s="7"/>
      <c r="B207" s="5"/>
      <c r="C207" s="5"/>
      <c r="D207" s="27"/>
      <c r="E207" s="27"/>
      <c r="F207" s="17"/>
      <c r="G207" s="5"/>
      <c r="J207" s="5"/>
      <c r="K207" s="6"/>
    </row>
    <row r="208" spans="1:11" s="18" customFormat="1" x14ac:dyDescent="0.2">
      <c r="A208" s="7"/>
      <c r="B208" s="5"/>
      <c r="C208" s="5"/>
      <c r="D208" s="27"/>
      <c r="E208" s="27"/>
      <c r="F208" s="17"/>
      <c r="G208" s="5"/>
      <c r="J208" s="5"/>
      <c r="K208" s="6"/>
    </row>
    <row r="209" spans="1:11" s="18" customFormat="1" x14ac:dyDescent="0.2">
      <c r="A209" s="7"/>
      <c r="B209" s="5"/>
      <c r="C209" s="5"/>
      <c r="D209" s="27"/>
      <c r="E209" s="27"/>
      <c r="F209" s="17"/>
      <c r="G209" s="5"/>
      <c r="J209" s="5"/>
      <c r="K209" s="6"/>
    </row>
    <row r="210" spans="1:11" s="18" customFormat="1" x14ac:dyDescent="0.2">
      <c r="A210" s="7"/>
      <c r="B210" s="5"/>
      <c r="C210" s="5"/>
      <c r="D210" s="27"/>
      <c r="E210" s="27"/>
      <c r="F210" s="17"/>
      <c r="G210" s="5"/>
      <c r="J210" s="5"/>
      <c r="K210" s="6"/>
    </row>
    <row r="211" spans="1:11" s="18" customFormat="1" x14ac:dyDescent="0.2">
      <c r="A211" s="7"/>
      <c r="B211" s="5"/>
      <c r="C211" s="5"/>
      <c r="D211" s="27"/>
      <c r="E211" s="27"/>
      <c r="F211" s="17"/>
      <c r="G211" s="5"/>
      <c r="J211" s="5"/>
      <c r="K211" s="6"/>
    </row>
    <row r="212" spans="1:11" s="18" customFormat="1" x14ac:dyDescent="0.2">
      <c r="A212" s="26"/>
      <c r="B212" s="5"/>
      <c r="C212" s="5"/>
      <c r="D212" s="27"/>
      <c r="E212" s="27"/>
      <c r="F212" s="17"/>
      <c r="G212" s="5"/>
      <c r="J212" s="5"/>
      <c r="K212" s="6"/>
    </row>
    <row r="213" spans="1:11" s="18" customFormat="1" x14ac:dyDescent="0.2">
      <c r="A213" s="7"/>
      <c r="B213" s="5"/>
      <c r="C213" s="5"/>
      <c r="D213" s="27"/>
      <c r="E213" s="27"/>
      <c r="F213" s="17"/>
      <c r="G213" s="5"/>
      <c r="J213" s="5"/>
      <c r="K213" s="6"/>
    </row>
    <row r="214" spans="1:11" s="18" customFormat="1" x14ac:dyDescent="0.2">
      <c r="A214" s="7"/>
      <c r="B214" s="5"/>
      <c r="C214" s="5"/>
      <c r="D214" s="27"/>
      <c r="E214" s="27"/>
      <c r="F214" s="29"/>
      <c r="G214" s="27"/>
      <c r="J214" s="5"/>
      <c r="K214" s="6"/>
    </row>
    <row r="215" spans="1:11" s="18" customFormat="1" x14ac:dyDescent="0.2">
      <c r="A215" s="7"/>
      <c r="B215" s="5"/>
      <c r="C215" s="5"/>
      <c r="D215" s="27"/>
      <c r="E215" s="27"/>
      <c r="F215" s="29"/>
      <c r="G215" s="27"/>
      <c r="J215" s="5"/>
      <c r="K215" s="6"/>
    </row>
    <row r="216" spans="1:11" s="18" customFormat="1" x14ac:dyDescent="0.2">
      <c r="A216" s="7"/>
      <c r="B216" s="5"/>
      <c r="C216" s="5"/>
      <c r="D216" s="27"/>
      <c r="E216" s="27"/>
      <c r="F216" s="29"/>
      <c r="G216" s="27"/>
      <c r="J216" s="5"/>
      <c r="K216" s="6"/>
    </row>
    <row r="217" spans="1:11" s="18" customFormat="1" x14ac:dyDescent="0.2">
      <c r="A217" s="26"/>
      <c r="B217" s="5"/>
      <c r="C217" s="5"/>
      <c r="D217" s="27"/>
      <c r="E217" s="27"/>
      <c r="F217" s="29"/>
      <c r="G217" s="27"/>
      <c r="J217" s="5"/>
      <c r="K217" s="6"/>
    </row>
    <row r="218" spans="1:11" s="18" customFormat="1" x14ac:dyDescent="0.2">
      <c r="A218" s="7"/>
      <c r="B218" s="5"/>
      <c r="C218" s="5"/>
      <c r="D218" s="27"/>
      <c r="E218" s="27"/>
      <c r="F218" s="29"/>
      <c r="G218" s="27"/>
      <c r="J218" s="5"/>
      <c r="K218" s="6"/>
    </row>
    <row r="219" spans="1:11" s="18" customFormat="1" x14ac:dyDescent="0.2">
      <c r="A219" s="7"/>
      <c r="B219" s="5"/>
      <c r="C219" s="5"/>
      <c r="D219" s="27"/>
      <c r="E219" s="27"/>
      <c r="F219" s="29"/>
      <c r="G219" s="27"/>
      <c r="J219" s="5"/>
      <c r="K219" s="6"/>
    </row>
    <row r="220" spans="1:11" s="18" customFormat="1" x14ac:dyDescent="0.2">
      <c r="A220" s="26"/>
      <c r="B220" s="5"/>
      <c r="C220" s="5"/>
      <c r="D220" s="27"/>
      <c r="E220" s="27"/>
      <c r="F220" s="29"/>
      <c r="G220" s="27"/>
      <c r="J220" s="5"/>
      <c r="K220" s="6"/>
    </row>
    <row r="221" spans="1:11" s="18" customFormat="1" x14ac:dyDescent="0.2">
      <c r="A221" s="7"/>
      <c r="B221" s="5"/>
      <c r="C221" s="5"/>
      <c r="D221" s="27"/>
      <c r="E221" s="27"/>
      <c r="F221" s="29"/>
      <c r="G221" s="27"/>
      <c r="J221" s="5"/>
      <c r="K221" s="6"/>
    </row>
    <row r="222" spans="1:11" s="18" customFormat="1" x14ac:dyDescent="0.2">
      <c r="A222" s="26"/>
      <c r="B222" s="5"/>
      <c r="C222" s="5"/>
      <c r="D222" s="27"/>
      <c r="E222" s="27"/>
      <c r="F222" s="29"/>
      <c r="G222" s="27"/>
      <c r="J222" s="5"/>
      <c r="K222" s="6"/>
    </row>
    <row r="223" spans="1:11" s="18" customFormat="1" x14ac:dyDescent="0.2">
      <c r="A223" s="26"/>
      <c r="B223" s="5"/>
      <c r="C223" s="5"/>
      <c r="D223" s="27"/>
      <c r="E223" s="27"/>
      <c r="F223" s="29"/>
      <c r="G223" s="27"/>
      <c r="J223" s="5"/>
      <c r="K223" s="6"/>
    </row>
    <row r="224" spans="1:11" s="18" customFormat="1" x14ac:dyDescent="0.2">
      <c r="A224" s="7"/>
      <c r="B224" s="5"/>
      <c r="C224" s="5"/>
      <c r="D224" s="27"/>
      <c r="E224" s="27"/>
      <c r="F224" s="29"/>
      <c r="G224" s="27"/>
      <c r="J224" s="5"/>
      <c r="K224" s="6"/>
    </row>
    <row r="225" spans="1:11" s="18" customFormat="1" x14ac:dyDescent="0.2">
      <c r="A225" s="7"/>
      <c r="B225" s="5"/>
      <c r="C225" s="5"/>
      <c r="D225" s="27"/>
      <c r="E225" s="27"/>
      <c r="F225" s="29"/>
      <c r="G225" s="27"/>
      <c r="J225" s="5"/>
      <c r="K225" s="6"/>
    </row>
    <row r="226" spans="1:11" s="18" customFormat="1" x14ac:dyDescent="0.2">
      <c r="A226" s="7"/>
      <c r="B226" s="5"/>
      <c r="C226" s="5"/>
      <c r="D226" s="27"/>
      <c r="E226" s="27"/>
      <c r="F226" s="29"/>
      <c r="G226" s="27"/>
      <c r="J226" s="5"/>
      <c r="K226" s="6"/>
    </row>
    <row r="231" spans="1:11" s="18" customFormat="1" x14ac:dyDescent="0.2">
      <c r="A231" s="7"/>
      <c r="B231" s="5"/>
      <c r="C231" s="5"/>
      <c r="D231" s="27"/>
      <c r="E231" s="27"/>
      <c r="F231" s="29"/>
      <c r="G231" s="27"/>
      <c r="J231" s="5"/>
      <c r="K231" s="6"/>
    </row>
    <row r="232" spans="1:11" s="18" customFormat="1" x14ac:dyDescent="0.2">
      <c r="A232" s="7"/>
      <c r="B232" s="5"/>
      <c r="C232" s="5"/>
      <c r="D232" s="27"/>
      <c r="E232" s="27"/>
      <c r="F232" s="29"/>
      <c r="G232" s="27"/>
      <c r="J232" s="5"/>
      <c r="K232" s="6"/>
    </row>
    <row r="233" spans="1:11" s="18" customFormat="1" x14ac:dyDescent="0.2">
      <c r="A233" s="26"/>
      <c r="B233" s="5"/>
      <c r="C233" s="5"/>
      <c r="D233" s="27"/>
      <c r="E233" s="27"/>
      <c r="F233" s="29"/>
      <c r="G233" s="27"/>
      <c r="J233" s="5"/>
      <c r="K233" s="6"/>
    </row>
    <row r="234" spans="1:11" s="18" customFormat="1" x14ac:dyDescent="0.2">
      <c r="A234" s="7"/>
      <c r="B234" s="5"/>
      <c r="C234" s="5"/>
      <c r="D234" s="27"/>
      <c r="E234" s="27"/>
      <c r="F234" s="29"/>
      <c r="G234" s="27"/>
      <c r="J234" s="5"/>
      <c r="K234" s="6"/>
    </row>
    <row r="235" spans="1:11" s="18" customFormat="1" x14ac:dyDescent="0.2">
      <c r="A235" s="26"/>
      <c r="B235" s="5"/>
      <c r="C235" s="5"/>
      <c r="D235" s="27"/>
      <c r="E235" s="27"/>
      <c r="F235" s="29"/>
      <c r="G235" s="27"/>
      <c r="J235" s="5"/>
      <c r="K235" s="6"/>
    </row>
    <row r="236" spans="1:11" s="18" customFormat="1" x14ac:dyDescent="0.2">
      <c r="A236" s="7"/>
      <c r="B236" s="5"/>
      <c r="C236" s="5"/>
      <c r="D236" s="27"/>
      <c r="E236" s="27"/>
      <c r="F236" s="29"/>
      <c r="G236" s="27"/>
      <c r="J236" s="5"/>
      <c r="K236" s="6"/>
    </row>
    <row r="237" spans="1:11" s="18" customFormat="1" x14ac:dyDescent="0.2">
      <c r="A237" s="26"/>
      <c r="B237" s="5"/>
      <c r="C237" s="5"/>
      <c r="D237" s="27"/>
      <c r="E237" s="27"/>
      <c r="F237" s="29"/>
      <c r="G237" s="27"/>
      <c r="J237" s="5"/>
      <c r="K237" s="6"/>
    </row>
    <row r="238" spans="1:11" s="18" customFormat="1" x14ac:dyDescent="0.2">
      <c r="A238" s="7"/>
      <c r="B238" s="5"/>
      <c r="C238" s="5"/>
      <c r="D238" s="27"/>
      <c r="E238" s="27"/>
      <c r="F238" s="29"/>
      <c r="G238" s="27"/>
      <c r="J238" s="5"/>
      <c r="K238" s="6"/>
    </row>
    <row r="239" spans="1:11" s="18" customFormat="1" x14ac:dyDescent="0.2">
      <c r="A239" s="26"/>
      <c r="B239" s="5"/>
      <c r="C239" s="5"/>
      <c r="D239" s="27"/>
      <c r="E239" s="27"/>
      <c r="F239" s="29"/>
      <c r="G239" s="27"/>
      <c r="J239" s="5"/>
      <c r="K239" s="6"/>
    </row>
    <row r="240" spans="1:11" s="18" customFormat="1" x14ac:dyDescent="0.2">
      <c r="A240" s="7"/>
      <c r="B240" s="5"/>
      <c r="C240" s="5"/>
      <c r="D240" s="27"/>
      <c r="E240" s="27"/>
      <c r="F240" s="29"/>
      <c r="G240" s="27"/>
      <c r="J240" s="5"/>
      <c r="K240" s="6"/>
    </row>
    <row r="241" spans="1:11" s="18" customFormat="1" x14ac:dyDescent="0.2">
      <c r="A241" s="7"/>
      <c r="B241" s="5"/>
      <c r="C241" s="5"/>
      <c r="D241" s="27"/>
      <c r="E241" s="27"/>
      <c r="F241" s="29"/>
      <c r="G241" s="27"/>
      <c r="J241" s="5"/>
      <c r="K241" s="6"/>
    </row>
    <row r="242" spans="1:11" s="18" customFormat="1" x14ac:dyDescent="0.2">
      <c r="A242" s="26"/>
      <c r="B242" s="5"/>
      <c r="C242" s="5"/>
      <c r="D242" s="27"/>
      <c r="E242" s="27"/>
      <c r="F242" s="29"/>
      <c r="G242" s="27"/>
      <c r="J242" s="5"/>
      <c r="K242" s="6"/>
    </row>
    <row r="243" spans="1:11" s="18" customFormat="1" x14ac:dyDescent="0.2">
      <c r="A243" s="7"/>
      <c r="B243" s="5"/>
      <c r="C243" s="5"/>
      <c r="D243" s="27"/>
      <c r="E243" s="27"/>
      <c r="F243" s="29"/>
      <c r="G243" s="27"/>
      <c r="J243" s="5"/>
      <c r="K243" s="6"/>
    </row>
    <row r="244" spans="1:11" s="18" customFormat="1" x14ac:dyDescent="0.2">
      <c r="A244" s="26"/>
      <c r="B244" s="5"/>
      <c r="C244" s="5"/>
      <c r="D244" s="27"/>
      <c r="E244" s="27"/>
      <c r="F244" s="29"/>
      <c r="G244" s="27"/>
      <c r="J244" s="5"/>
      <c r="K244" s="6"/>
    </row>
    <row r="245" spans="1:11" s="18" customFormat="1" x14ac:dyDescent="0.2">
      <c r="A245" s="7"/>
      <c r="B245" s="5"/>
      <c r="C245" s="5"/>
      <c r="D245" s="27"/>
      <c r="E245" s="27"/>
      <c r="F245" s="29"/>
      <c r="G245" s="27"/>
      <c r="J245" s="5"/>
      <c r="K245" s="6"/>
    </row>
    <row r="246" spans="1:11" s="18" customFormat="1" x14ac:dyDescent="0.2">
      <c r="A246" s="7"/>
      <c r="B246" s="5"/>
      <c r="C246" s="5"/>
      <c r="D246" s="27"/>
      <c r="E246" s="27"/>
      <c r="F246" s="29"/>
      <c r="G246" s="27"/>
      <c r="J246" s="5"/>
      <c r="K246" s="6"/>
    </row>
    <row r="247" spans="1:11" s="18" customFormat="1" x14ac:dyDescent="0.2">
      <c r="A247" s="7"/>
      <c r="B247" s="5"/>
      <c r="C247" s="5"/>
      <c r="D247" s="27"/>
      <c r="E247" s="27"/>
      <c r="F247" s="29"/>
      <c r="G247" s="27"/>
      <c r="J247" s="5"/>
      <c r="K247" s="6"/>
    </row>
    <row r="248" spans="1:11" s="18" customFormat="1" x14ac:dyDescent="0.2">
      <c r="A248" s="7"/>
      <c r="B248" s="5"/>
      <c r="C248" s="5"/>
      <c r="D248" s="27"/>
      <c r="E248" s="27"/>
      <c r="F248" s="29"/>
      <c r="G248" s="27"/>
      <c r="J248" s="5"/>
      <c r="K248" s="6"/>
    </row>
    <row r="249" spans="1:11" s="18" customFormat="1" x14ac:dyDescent="0.2">
      <c r="A249" s="30"/>
      <c r="B249" s="5"/>
      <c r="C249" s="5"/>
      <c r="D249" s="27"/>
      <c r="E249" s="27"/>
      <c r="F249" s="29"/>
      <c r="G249" s="27"/>
      <c r="J249" s="5"/>
      <c r="K249" s="6"/>
    </row>
    <row r="250" spans="1:11" s="18" customFormat="1" x14ac:dyDescent="0.2">
      <c r="A250" s="23"/>
      <c r="B250" s="5"/>
      <c r="C250" s="5"/>
      <c r="D250" s="27"/>
      <c r="E250" s="27"/>
      <c r="F250" s="29"/>
      <c r="G250" s="27"/>
      <c r="J250" s="5"/>
      <c r="K250" s="6"/>
    </row>
    <row r="251" spans="1:11" s="18" customFormat="1" x14ac:dyDescent="0.2">
      <c r="A251" s="30"/>
      <c r="B251" s="5"/>
      <c r="C251" s="5"/>
      <c r="D251" s="27"/>
      <c r="E251" s="27"/>
      <c r="F251" s="29"/>
      <c r="G251" s="27"/>
      <c r="J251" s="5"/>
      <c r="K251" s="6"/>
    </row>
    <row r="252" spans="1:11" s="18" customFormat="1" x14ac:dyDescent="0.2">
      <c r="A252" s="23"/>
      <c r="B252" s="5"/>
      <c r="C252" s="5"/>
      <c r="D252" s="27"/>
      <c r="E252" s="27"/>
      <c r="F252" s="29"/>
      <c r="G252" s="27"/>
      <c r="J252" s="5"/>
      <c r="K252" s="6"/>
    </row>
    <row r="253" spans="1:11" s="18" customFormat="1" x14ac:dyDescent="0.2">
      <c r="A253" s="30"/>
      <c r="B253" s="5"/>
      <c r="C253" s="5"/>
      <c r="D253" s="27"/>
      <c r="E253" s="27"/>
      <c r="F253" s="29"/>
      <c r="G253" s="27"/>
      <c r="J253" s="5"/>
      <c r="K253" s="6"/>
    </row>
    <row r="254" spans="1:11" s="18" customFormat="1" x14ac:dyDescent="0.2">
      <c r="A254" s="30"/>
      <c r="B254" s="5"/>
      <c r="C254" s="5"/>
      <c r="D254" s="27"/>
      <c r="E254" s="27"/>
      <c r="F254" s="29"/>
      <c r="G254" s="27"/>
      <c r="J254" s="5"/>
      <c r="K254" s="6"/>
    </row>
    <row r="255" spans="1:11" s="18" customFormat="1" x14ac:dyDescent="0.2">
      <c r="A255" s="23"/>
      <c r="B255" s="5"/>
      <c r="C255" s="5"/>
      <c r="D255" s="27"/>
      <c r="E255" s="27"/>
      <c r="F255" s="29"/>
      <c r="G255" s="27"/>
      <c r="J255" s="5"/>
      <c r="K255" s="6"/>
    </row>
    <row r="256" spans="1:11" s="18" customFormat="1" x14ac:dyDescent="0.2">
      <c r="A256" s="23"/>
      <c r="B256" s="5"/>
      <c r="C256" s="5"/>
      <c r="D256" s="27"/>
      <c r="E256" s="27"/>
      <c r="F256" s="29"/>
      <c r="G256" s="27"/>
      <c r="J256" s="5"/>
      <c r="K256" s="6"/>
    </row>
    <row r="257" spans="1:11" s="18" customFormat="1" x14ac:dyDescent="0.2">
      <c r="A257" s="23"/>
      <c r="B257" s="5"/>
      <c r="C257" s="5"/>
      <c r="D257" s="27"/>
      <c r="E257" s="27"/>
      <c r="F257" s="29"/>
      <c r="G257" s="27"/>
      <c r="J257" s="5"/>
      <c r="K257" s="6"/>
    </row>
    <row r="258" spans="1:11" s="18" customFormat="1" x14ac:dyDescent="0.2">
      <c r="A258" s="7"/>
      <c r="B258" s="5"/>
      <c r="C258" s="5"/>
      <c r="D258" s="27"/>
      <c r="E258" s="27"/>
      <c r="F258" s="29"/>
      <c r="G258" s="27"/>
      <c r="J258" s="5"/>
      <c r="K258" s="6"/>
    </row>
    <row r="259" spans="1:11" s="18" customFormat="1" x14ac:dyDescent="0.2">
      <c r="A259" s="7"/>
      <c r="B259" s="5"/>
      <c r="C259" s="5"/>
      <c r="D259" s="27"/>
      <c r="E259" s="27"/>
      <c r="F259" s="29"/>
      <c r="G259" s="27"/>
      <c r="J259" s="5"/>
      <c r="K259" s="6"/>
    </row>
    <row r="260" spans="1:11" s="18" customFormat="1" x14ac:dyDescent="0.2">
      <c r="A260" s="7"/>
      <c r="B260" s="5"/>
      <c r="C260" s="5"/>
      <c r="D260" s="27"/>
      <c r="E260" s="27"/>
      <c r="F260" s="29"/>
      <c r="G260" s="27"/>
      <c r="J260" s="5"/>
      <c r="K260" s="6"/>
    </row>
    <row r="261" spans="1:11" s="18" customFormat="1" x14ac:dyDescent="0.2">
      <c r="A261" s="26"/>
      <c r="B261" s="5"/>
      <c r="C261" s="5"/>
      <c r="D261" s="27"/>
      <c r="E261" s="27"/>
      <c r="F261" s="29"/>
      <c r="G261" s="27"/>
      <c r="J261" s="5"/>
      <c r="K261" s="6"/>
    </row>
    <row r="262" spans="1:11" s="18" customFormat="1" x14ac:dyDescent="0.2">
      <c r="A262" s="7"/>
      <c r="B262" s="5"/>
      <c r="C262" s="5"/>
      <c r="D262" s="27"/>
      <c r="E262" s="27"/>
      <c r="F262" s="29"/>
      <c r="G262" s="27"/>
      <c r="J262" s="5"/>
      <c r="K262" s="6"/>
    </row>
    <row r="263" spans="1:11" s="18" customFormat="1" x14ac:dyDescent="0.2">
      <c r="A263" s="26"/>
      <c r="B263" s="5"/>
      <c r="C263" s="5"/>
      <c r="D263" s="27"/>
      <c r="E263" s="27"/>
      <c r="F263" s="29"/>
      <c r="G263" s="27"/>
      <c r="J263" s="5"/>
      <c r="K263" s="6"/>
    </row>
    <row r="264" spans="1:11" s="18" customFormat="1" x14ac:dyDescent="0.2">
      <c r="A264" s="7"/>
      <c r="B264" s="5"/>
      <c r="C264" s="5"/>
      <c r="D264" s="27"/>
      <c r="E264" s="27"/>
      <c r="F264" s="29"/>
      <c r="G264" s="27"/>
      <c r="J264" s="5"/>
      <c r="K264" s="6"/>
    </row>
    <row r="265" spans="1:11" s="18" customFormat="1" x14ac:dyDescent="0.2">
      <c r="A265" s="7"/>
      <c r="B265" s="5"/>
      <c r="C265" s="5"/>
      <c r="D265" s="27"/>
      <c r="E265" s="27"/>
      <c r="F265" s="29"/>
      <c r="G265" s="27"/>
      <c r="J265" s="5"/>
      <c r="K265" s="6"/>
    </row>
    <row r="266" spans="1:11" s="18" customFormat="1" x14ac:dyDescent="0.2">
      <c r="A266" s="7"/>
      <c r="B266" s="5"/>
      <c r="C266" s="5"/>
      <c r="D266" s="27"/>
      <c r="E266" s="27"/>
      <c r="F266" s="29"/>
      <c r="G266" s="27"/>
      <c r="J266" s="5"/>
      <c r="K266" s="6"/>
    </row>
    <row r="267" spans="1:11" s="18" customFormat="1" x14ac:dyDescent="0.2">
      <c r="A267" s="7"/>
      <c r="B267" s="5"/>
      <c r="C267" s="5"/>
      <c r="D267" s="27"/>
      <c r="E267" s="27"/>
      <c r="F267" s="29"/>
      <c r="G267" s="27"/>
      <c r="J267" s="5"/>
      <c r="K267" s="6"/>
    </row>
    <row r="268" spans="1:11" s="18" customFormat="1" x14ac:dyDescent="0.2">
      <c r="A268" s="7"/>
      <c r="B268" s="5"/>
      <c r="C268" s="5"/>
      <c r="D268" s="27"/>
      <c r="E268" s="27"/>
      <c r="F268" s="29"/>
      <c r="G268" s="27"/>
      <c r="J268" s="5"/>
      <c r="K268" s="6"/>
    </row>
    <row r="269" spans="1:11" s="18" customFormat="1" x14ac:dyDescent="0.2">
      <c r="A269" s="26"/>
      <c r="B269" s="5"/>
      <c r="C269" s="5"/>
      <c r="D269" s="27"/>
      <c r="E269" s="27"/>
      <c r="F269" s="29"/>
      <c r="G269" s="27"/>
      <c r="J269" s="5"/>
      <c r="K269" s="6"/>
    </row>
    <row r="270" spans="1:11" s="18" customFormat="1" x14ac:dyDescent="0.2">
      <c r="A270" s="7"/>
      <c r="B270" s="5"/>
      <c r="C270" s="5"/>
      <c r="D270" s="27"/>
      <c r="E270" s="27"/>
      <c r="F270" s="29"/>
      <c r="G270" s="27"/>
      <c r="J270" s="5"/>
      <c r="K270" s="6"/>
    </row>
    <row r="271" spans="1:11" s="18" customFormat="1" x14ac:dyDescent="0.2">
      <c r="A271" s="26"/>
      <c r="B271" s="5"/>
      <c r="C271" s="5"/>
      <c r="D271" s="27"/>
      <c r="E271" s="27"/>
      <c r="F271" s="29"/>
      <c r="G271" s="27"/>
      <c r="J271" s="5"/>
      <c r="K271" s="6"/>
    </row>
    <row r="272" spans="1:11" s="18" customFormat="1" x14ac:dyDescent="0.2">
      <c r="A272" s="7"/>
      <c r="B272" s="5"/>
      <c r="C272" s="5"/>
      <c r="D272" s="27"/>
      <c r="E272" s="27"/>
      <c r="F272" s="29"/>
      <c r="G272" s="27"/>
      <c r="J272" s="5"/>
      <c r="K272" s="6"/>
    </row>
    <row r="273" spans="1:11" s="18" customFormat="1" x14ac:dyDescent="0.2">
      <c r="A273" s="26"/>
      <c r="B273" s="5"/>
      <c r="C273" s="5"/>
      <c r="D273" s="27"/>
      <c r="E273" s="27"/>
      <c r="F273" s="29"/>
      <c r="G273" s="27"/>
      <c r="J273" s="5"/>
      <c r="K273" s="6"/>
    </row>
    <row r="274" spans="1:11" s="18" customFormat="1" x14ac:dyDescent="0.2">
      <c r="A274" s="7"/>
      <c r="B274" s="5"/>
      <c r="C274" s="5"/>
      <c r="D274" s="27"/>
      <c r="E274" s="27"/>
      <c r="F274" s="29"/>
      <c r="G274" s="27"/>
      <c r="J274" s="5"/>
      <c r="K274" s="6"/>
    </row>
    <row r="276" spans="1:11" s="18" customFormat="1" x14ac:dyDescent="0.2">
      <c r="A276" s="7"/>
      <c r="B276" s="5"/>
      <c r="C276" s="5"/>
      <c r="D276" s="27"/>
      <c r="E276" s="27"/>
      <c r="F276" s="29"/>
      <c r="G276" s="27"/>
      <c r="J276" s="5"/>
      <c r="K276" s="6"/>
    </row>
    <row r="277" spans="1:11" s="18" customFormat="1" x14ac:dyDescent="0.2">
      <c r="A277" s="7"/>
      <c r="B277" s="5"/>
      <c r="C277" s="5"/>
      <c r="D277" s="27"/>
      <c r="E277" s="27"/>
      <c r="F277" s="29"/>
      <c r="G277" s="27"/>
      <c r="J277" s="5"/>
      <c r="K277" s="6"/>
    </row>
    <row r="278" spans="1:11" s="18" customFormat="1" x14ac:dyDescent="0.2">
      <c r="A278" s="7"/>
      <c r="B278" s="5"/>
      <c r="C278" s="5"/>
      <c r="D278" s="27"/>
      <c r="E278" s="27"/>
      <c r="F278" s="29"/>
      <c r="G278" s="27"/>
      <c r="J278" s="5"/>
      <c r="K278" s="6"/>
    </row>
    <row r="279" spans="1:11" s="18" customFormat="1" x14ac:dyDescent="0.2">
      <c r="A279" s="7"/>
      <c r="B279" s="5"/>
      <c r="C279" s="5"/>
      <c r="D279" s="27"/>
      <c r="E279" s="27"/>
      <c r="F279" s="29"/>
      <c r="G279" s="27"/>
      <c r="J279" s="5"/>
      <c r="K279" s="6"/>
    </row>
    <row r="281" spans="1:11" s="18" customFormat="1" x14ac:dyDescent="0.2">
      <c r="A281" s="7"/>
      <c r="B281" s="5"/>
      <c r="C281" s="5"/>
      <c r="D281" s="27"/>
      <c r="E281" s="27"/>
      <c r="F281" s="29"/>
      <c r="G281" s="27"/>
      <c r="J281" s="5"/>
      <c r="K281" s="6"/>
    </row>
    <row r="282" spans="1:11" s="18" customFormat="1" x14ac:dyDescent="0.2">
      <c r="A282" s="7"/>
      <c r="B282" s="5"/>
      <c r="C282" s="5"/>
      <c r="D282" s="27"/>
      <c r="E282" s="27"/>
      <c r="F282" s="29"/>
      <c r="G282" s="27"/>
      <c r="J282" s="5"/>
      <c r="K282" s="6"/>
    </row>
    <row r="283" spans="1:11" s="18" customFormat="1" x14ac:dyDescent="0.2">
      <c r="A283" s="26"/>
      <c r="B283" s="5"/>
      <c r="C283" s="5"/>
      <c r="D283" s="27"/>
      <c r="E283" s="27"/>
      <c r="F283" s="29"/>
      <c r="G283" s="27"/>
      <c r="J283" s="5"/>
      <c r="K283" s="6"/>
    </row>
    <row r="284" spans="1:11" s="18" customFormat="1" x14ac:dyDescent="0.2">
      <c r="A284" s="7"/>
      <c r="B284" s="5"/>
      <c r="C284" s="5"/>
      <c r="D284" s="27"/>
      <c r="E284" s="27"/>
      <c r="F284" s="29"/>
      <c r="G284" s="27"/>
      <c r="J284" s="5"/>
      <c r="K284" s="6"/>
    </row>
    <row r="285" spans="1:11" s="18" customFormat="1" x14ac:dyDescent="0.2">
      <c r="A285" s="7"/>
      <c r="B285" s="5"/>
      <c r="C285" s="5"/>
      <c r="D285" s="27"/>
      <c r="E285" s="27"/>
      <c r="F285" s="29"/>
      <c r="G285" s="27"/>
      <c r="J285" s="5"/>
      <c r="K285" s="6"/>
    </row>
    <row r="286" spans="1:11" s="18" customFormat="1" x14ac:dyDescent="0.2">
      <c r="A286" s="7"/>
      <c r="B286" s="5"/>
      <c r="C286" s="5"/>
      <c r="D286" s="27"/>
      <c r="E286" s="27"/>
      <c r="F286" s="29"/>
      <c r="G286" s="27"/>
      <c r="J286" s="5"/>
      <c r="K286" s="6"/>
    </row>
    <row r="287" spans="1:11" s="18" customFormat="1" x14ac:dyDescent="0.2">
      <c r="A287" s="7"/>
      <c r="B287" s="5"/>
      <c r="C287" s="5"/>
      <c r="D287" s="27"/>
      <c r="E287" s="27"/>
      <c r="F287" s="29"/>
      <c r="G287" s="27"/>
      <c r="J287" s="5"/>
      <c r="K287" s="6"/>
    </row>
    <row r="288" spans="1:11" s="18" customFormat="1" x14ac:dyDescent="0.2">
      <c r="A288" s="7"/>
      <c r="B288" s="5"/>
      <c r="C288" s="5"/>
      <c r="D288" s="27"/>
      <c r="E288" s="27"/>
      <c r="F288" s="29"/>
      <c r="G288" s="27"/>
      <c r="J288" s="5"/>
      <c r="K288" s="6"/>
    </row>
    <row r="289" spans="1:11" s="18" customFormat="1" x14ac:dyDescent="0.2">
      <c r="A289" s="7"/>
      <c r="B289" s="5"/>
      <c r="C289" s="5"/>
      <c r="D289" s="27"/>
      <c r="E289" s="27"/>
      <c r="F289" s="29"/>
      <c r="G289" s="27"/>
      <c r="J289" s="5"/>
      <c r="K289" s="6"/>
    </row>
    <row r="290" spans="1:11" s="18" customFormat="1" x14ac:dyDescent="0.2">
      <c r="A290" s="7"/>
      <c r="B290" s="5"/>
      <c r="C290" s="5"/>
      <c r="D290" s="27"/>
      <c r="E290" s="27"/>
      <c r="F290" s="29"/>
      <c r="G290" s="27"/>
      <c r="J290" s="5"/>
      <c r="K290" s="6"/>
    </row>
    <row r="291" spans="1:11" s="18" customFormat="1" x14ac:dyDescent="0.2">
      <c r="A291" s="26"/>
      <c r="B291" s="5"/>
      <c r="C291" s="5"/>
      <c r="D291" s="27"/>
      <c r="E291" s="27"/>
      <c r="F291" s="29"/>
      <c r="G291" s="27"/>
      <c r="J291" s="5"/>
      <c r="K291" s="6"/>
    </row>
    <row r="293" spans="1:11" s="18" customFormat="1" x14ac:dyDescent="0.2">
      <c r="A293" s="1"/>
      <c r="B293" s="5"/>
      <c r="C293" s="5"/>
      <c r="D293" s="27"/>
      <c r="E293" s="27"/>
      <c r="F293" s="29"/>
      <c r="G293" s="27"/>
      <c r="J293" s="5"/>
      <c r="K293" s="6"/>
    </row>
    <row r="296" spans="1:11" s="18" customFormat="1" x14ac:dyDescent="0.2">
      <c r="A296" s="26"/>
      <c r="B296" s="5"/>
      <c r="C296" s="5"/>
      <c r="D296" s="27"/>
      <c r="E296" s="27"/>
      <c r="F296" s="29"/>
      <c r="G296" s="27"/>
      <c r="J296" s="5"/>
      <c r="K296" s="6"/>
    </row>
    <row r="297" spans="1:11" s="18" customFormat="1" x14ac:dyDescent="0.2">
      <c r="A297" s="7"/>
      <c r="B297" s="5"/>
      <c r="C297" s="5"/>
      <c r="D297" s="27"/>
      <c r="E297" s="27"/>
      <c r="F297" s="29"/>
      <c r="G297" s="27"/>
      <c r="J297" s="5"/>
      <c r="K297" s="6"/>
    </row>
    <row r="298" spans="1:11" s="18" customFormat="1" x14ac:dyDescent="0.2">
      <c r="A298" s="7"/>
      <c r="B298" s="5"/>
      <c r="C298" s="5"/>
      <c r="D298" s="27"/>
      <c r="E298" s="27"/>
      <c r="F298" s="29"/>
      <c r="G298" s="27"/>
      <c r="J298" s="5"/>
      <c r="K298" s="6"/>
    </row>
    <row r="299" spans="1:11" s="18" customFormat="1" x14ac:dyDescent="0.2">
      <c r="A299" s="26"/>
      <c r="B299" s="5"/>
      <c r="C299" s="5"/>
      <c r="D299" s="27"/>
      <c r="E299" s="27"/>
      <c r="F299" s="29"/>
      <c r="G299" s="27"/>
      <c r="J299" s="5"/>
      <c r="K299" s="6"/>
    </row>
    <row r="300" spans="1:11" s="18" customFormat="1" x14ac:dyDescent="0.2">
      <c r="A300" s="7"/>
      <c r="B300" s="5"/>
      <c r="C300" s="5"/>
      <c r="D300" s="27"/>
      <c r="E300" s="27"/>
      <c r="F300" s="29"/>
      <c r="G300" s="27"/>
      <c r="J300" s="5"/>
      <c r="K300" s="6"/>
    </row>
    <row r="301" spans="1:11" s="18" customFormat="1" x14ac:dyDescent="0.2">
      <c r="A301" s="7"/>
      <c r="B301" s="5"/>
      <c r="C301" s="5"/>
      <c r="D301" s="27"/>
      <c r="E301" s="27"/>
      <c r="F301" s="29"/>
      <c r="G301" s="27"/>
      <c r="J301" s="5"/>
      <c r="K301" s="6"/>
    </row>
    <row r="302" spans="1:11" s="18" customFormat="1" x14ac:dyDescent="0.2">
      <c r="A302" s="7"/>
      <c r="B302" s="5"/>
      <c r="C302" s="5"/>
      <c r="D302" s="27"/>
      <c r="E302" s="27"/>
      <c r="F302" s="29"/>
      <c r="G302" s="27"/>
      <c r="J302" s="5"/>
      <c r="K302" s="6"/>
    </row>
    <row r="303" spans="1:11" s="18" customFormat="1" x14ac:dyDescent="0.2">
      <c r="A303" s="7"/>
      <c r="B303" s="5"/>
      <c r="C303" s="5"/>
      <c r="D303" s="27"/>
      <c r="E303" s="27"/>
      <c r="F303" s="29"/>
      <c r="G303" s="27"/>
      <c r="J303" s="5"/>
      <c r="K303" s="6"/>
    </row>
    <row r="304" spans="1:11" s="18" customFormat="1" x14ac:dyDescent="0.2">
      <c r="A304" s="7"/>
      <c r="B304" s="5"/>
      <c r="C304" s="5"/>
      <c r="D304" s="27"/>
      <c r="E304" s="27"/>
      <c r="F304" s="29"/>
      <c r="G304" s="27"/>
      <c r="J304" s="5"/>
      <c r="K304" s="6"/>
    </row>
    <row r="305" spans="1:11" s="18" customFormat="1" x14ac:dyDescent="0.2">
      <c r="A305" s="7"/>
      <c r="B305" s="5"/>
      <c r="C305" s="5"/>
      <c r="D305" s="27"/>
      <c r="E305" s="27"/>
      <c r="F305" s="29"/>
      <c r="G305" s="27"/>
      <c r="J305" s="5"/>
      <c r="K305" s="6"/>
    </row>
    <row r="306" spans="1:11" s="18" customFormat="1" x14ac:dyDescent="0.2">
      <c r="A306" s="7"/>
      <c r="B306" s="5"/>
      <c r="C306" s="5"/>
      <c r="D306" s="27"/>
      <c r="E306" s="27"/>
      <c r="F306" s="29"/>
      <c r="G306" s="27"/>
      <c r="J306" s="5"/>
      <c r="K306" s="6"/>
    </row>
    <row r="307" spans="1:11" s="18" customFormat="1" x14ac:dyDescent="0.2">
      <c r="A307" s="7"/>
      <c r="B307" s="5"/>
      <c r="C307" s="5"/>
      <c r="D307" s="27"/>
      <c r="E307" s="27"/>
      <c r="F307" s="29"/>
      <c r="G307" s="27"/>
      <c r="J307" s="5"/>
      <c r="K307" s="6"/>
    </row>
    <row r="308" spans="1:11" s="18" customFormat="1" x14ac:dyDescent="0.2">
      <c r="A308" s="7"/>
      <c r="B308" s="5"/>
      <c r="C308" s="5"/>
      <c r="D308" s="27"/>
      <c r="E308" s="27"/>
      <c r="F308" s="29"/>
      <c r="G308" s="27"/>
      <c r="J308" s="5"/>
      <c r="K308" s="6"/>
    </row>
    <row r="309" spans="1:11" s="18" customFormat="1" x14ac:dyDescent="0.2">
      <c r="A309" s="26"/>
      <c r="B309" s="5"/>
      <c r="C309" s="5"/>
      <c r="D309" s="27"/>
      <c r="E309" s="27"/>
      <c r="F309" s="29"/>
      <c r="G309" s="27"/>
      <c r="J309" s="5"/>
      <c r="K309" s="6"/>
    </row>
    <row r="310" spans="1:11" s="18" customFormat="1" x14ac:dyDescent="0.2">
      <c r="A310" s="7"/>
      <c r="B310" s="5"/>
      <c r="C310" s="5"/>
      <c r="D310" s="27"/>
      <c r="E310" s="27"/>
      <c r="F310" s="29"/>
      <c r="G310" s="27"/>
      <c r="J310" s="5"/>
      <c r="K310" s="6"/>
    </row>
    <row r="311" spans="1:11" s="18" customFormat="1" x14ac:dyDescent="0.2">
      <c r="A311" s="26"/>
      <c r="B311" s="5"/>
      <c r="C311" s="5"/>
      <c r="D311" s="27"/>
      <c r="E311" s="27"/>
      <c r="F311" s="29"/>
      <c r="G311" s="27"/>
      <c r="J311" s="5"/>
      <c r="K311" s="6"/>
    </row>
    <row r="312" spans="1:11" s="18" customFormat="1" x14ac:dyDescent="0.2">
      <c r="A312" s="7"/>
      <c r="B312" s="5"/>
      <c r="C312" s="5"/>
      <c r="D312" s="27"/>
      <c r="E312" s="27"/>
      <c r="F312" s="29"/>
      <c r="G312" s="27"/>
      <c r="J312" s="5"/>
      <c r="K312" s="6"/>
    </row>
    <row r="313" spans="1:11" s="18" customFormat="1" x14ac:dyDescent="0.2">
      <c r="A313" s="7"/>
      <c r="B313" s="5"/>
      <c r="C313" s="5"/>
      <c r="D313" s="27"/>
      <c r="E313" s="27"/>
      <c r="F313" s="29"/>
      <c r="G313" s="27"/>
      <c r="J313" s="5"/>
      <c r="K313" s="6"/>
    </row>
    <row r="314" spans="1:11" s="18" customFormat="1" x14ac:dyDescent="0.2">
      <c r="A314" s="7"/>
      <c r="B314" s="5"/>
      <c r="C314" s="5"/>
      <c r="D314" s="27"/>
      <c r="E314" s="27"/>
      <c r="F314" s="29"/>
      <c r="G314" s="27"/>
      <c r="J314" s="5"/>
      <c r="K314" s="6"/>
    </row>
    <row r="315" spans="1:11" s="18" customFormat="1" x14ac:dyDescent="0.2">
      <c r="A315" s="7"/>
      <c r="B315" s="5"/>
      <c r="C315" s="5"/>
      <c r="D315" s="27"/>
      <c r="E315" s="27"/>
      <c r="F315" s="29"/>
      <c r="G315" s="27"/>
      <c r="J315" s="5"/>
      <c r="K315" s="6"/>
    </row>
    <row r="316" spans="1:11" s="18" customFormat="1" x14ac:dyDescent="0.2">
      <c r="A316" s="26"/>
      <c r="B316" s="5"/>
      <c r="C316" s="5"/>
      <c r="D316" s="27"/>
      <c r="E316" s="27"/>
      <c r="F316" s="29"/>
      <c r="G316" s="27"/>
      <c r="J316" s="5"/>
      <c r="K316" s="6"/>
    </row>
    <row r="317" spans="1:11" s="18" customFormat="1" x14ac:dyDescent="0.2">
      <c r="A317" s="7"/>
      <c r="B317" s="5"/>
      <c r="C317" s="5"/>
      <c r="D317" s="27"/>
      <c r="E317" s="27"/>
      <c r="F317" s="29"/>
      <c r="G317" s="27"/>
      <c r="J317" s="5"/>
      <c r="K317" s="6"/>
    </row>
    <row r="318" spans="1:11" s="18" customFormat="1" x14ac:dyDescent="0.2">
      <c r="A318" s="7"/>
      <c r="B318" s="5"/>
      <c r="C318" s="5"/>
      <c r="D318" s="27"/>
      <c r="E318" s="27"/>
      <c r="F318" s="29"/>
      <c r="G318" s="27"/>
      <c r="J318" s="5"/>
      <c r="K318" s="6"/>
    </row>
    <row r="319" spans="1:11" s="18" customFormat="1" x14ac:dyDescent="0.2">
      <c r="A319" s="7"/>
      <c r="B319" s="5"/>
      <c r="C319" s="5"/>
      <c r="D319" s="27"/>
      <c r="E319" s="27"/>
      <c r="F319" s="29"/>
      <c r="G319" s="27"/>
      <c r="J319" s="5"/>
      <c r="K319" s="6"/>
    </row>
    <row r="320" spans="1:11" s="18" customFormat="1" x14ac:dyDescent="0.2">
      <c r="A320" s="7"/>
      <c r="B320" s="5"/>
      <c r="C320" s="5"/>
      <c r="D320" s="27"/>
      <c r="E320" s="27"/>
      <c r="F320" s="29"/>
      <c r="G320" s="27"/>
      <c r="J320" s="5"/>
      <c r="K320" s="6"/>
    </row>
    <row r="321" spans="1:11" s="18" customFormat="1" x14ac:dyDescent="0.2">
      <c r="A321" s="7"/>
      <c r="B321" s="5"/>
      <c r="C321" s="5"/>
      <c r="D321" s="27"/>
      <c r="E321" s="27"/>
      <c r="F321" s="29"/>
      <c r="G321" s="27"/>
      <c r="J321" s="5"/>
      <c r="K321" s="6"/>
    </row>
    <row r="322" spans="1:11" s="18" customFormat="1" x14ac:dyDescent="0.2">
      <c r="A322" s="26"/>
      <c r="B322" s="5"/>
      <c r="C322" s="5"/>
      <c r="D322" s="27"/>
      <c r="E322" s="27"/>
      <c r="F322" s="29"/>
      <c r="G322" s="27"/>
      <c r="J322" s="5"/>
      <c r="K322" s="6"/>
    </row>
    <row r="323" spans="1:11" s="18" customFormat="1" x14ac:dyDescent="0.2">
      <c r="A323" s="7"/>
      <c r="B323" s="5"/>
      <c r="C323" s="5"/>
      <c r="D323" s="27"/>
      <c r="E323" s="27"/>
      <c r="F323" s="29"/>
      <c r="G323" s="27"/>
      <c r="J323" s="5"/>
      <c r="K323" s="6"/>
    </row>
    <row r="324" spans="1:11" s="18" customFormat="1" x14ac:dyDescent="0.2">
      <c r="A324" s="7"/>
      <c r="B324" s="5"/>
      <c r="C324" s="5"/>
      <c r="D324" s="27"/>
      <c r="E324" s="27"/>
      <c r="F324" s="29"/>
      <c r="G324" s="27"/>
      <c r="J324" s="5"/>
      <c r="K324" s="6"/>
    </row>
    <row r="325" spans="1:11" s="18" customFormat="1" x14ac:dyDescent="0.2">
      <c r="A325" s="7"/>
      <c r="B325" s="5"/>
      <c r="C325" s="5"/>
      <c r="D325" s="27"/>
      <c r="E325" s="27"/>
      <c r="F325" s="29"/>
      <c r="G325" s="27"/>
      <c r="J325" s="5"/>
      <c r="K325" s="6"/>
    </row>
    <row r="326" spans="1:11" s="18" customFormat="1" x14ac:dyDescent="0.2">
      <c r="A326" s="7"/>
      <c r="B326" s="5"/>
      <c r="C326" s="5"/>
      <c r="D326" s="27"/>
      <c r="E326" s="27"/>
      <c r="F326" s="29"/>
      <c r="G326" s="27"/>
      <c r="J326" s="5"/>
      <c r="K326" s="6"/>
    </row>
    <row r="327" spans="1:11" s="18" customFormat="1" x14ac:dyDescent="0.2">
      <c r="A327" s="7"/>
      <c r="B327" s="5"/>
      <c r="C327" s="5"/>
      <c r="D327" s="27"/>
      <c r="E327" s="27"/>
      <c r="F327" s="29"/>
      <c r="G327" s="27"/>
      <c r="J327" s="5"/>
      <c r="K327" s="6"/>
    </row>
    <row r="328" spans="1:11" s="18" customFormat="1" x14ac:dyDescent="0.2">
      <c r="A328" s="7"/>
      <c r="B328" s="5"/>
      <c r="C328" s="5"/>
      <c r="D328" s="27"/>
      <c r="E328" s="27"/>
      <c r="F328" s="29"/>
      <c r="G328" s="27"/>
      <c r="J328" s="5"/>
      <c r="K328" s="6"/>
    </row>
    <row r="329" spans="1:11" s="18" customFormat="1" x14ac:dyDescent="0.2">
      <c r="A329" s="7"/>
      <c r="B329" s="5"/>
      <c r="C329" s="5"/>
      <c r="D329" s="27"/>
      <c r="E329" s="27"/>
      <c r="F329" s="29"/>
      <c r="G329" s="27"/>
      <c r="J329" s="5"/>
      <c r="K329" s="6"/>
    </row>
    <row r="330" spans="1:11" s="18" customFormat="1" x14ac:dyDescent="0.2">
      <c r="A330" s="26"/>
      <c r="B330" s="5"/>
      <c r="C330" s="5"/>
      <c r="D330" s="27"/>
      <c r="E330" s="27"/>
      <c r="F330" s="29"/>
      <c r="G330" s="27"/>
      <c r="J330" s="5"/>
      <c r="K330" s="6"/>
    </row>
    <row r="331" spans="1:11" s="18" customFormat="1" x14ac:dyDescent="0.2">
      <c r="A331" s="7"/>
      <c r="B331" s="5"/>
      <c r="C331" s="5"/>
      <c r="D331" s="27"/>
      <c r="E331" s="27"/>
      <c r="F331" s="29"/>
      <c r="G331" s="27"/>
      <c r="J331" s="5"/>
      <c r="K331" s="6"/>
    </row>
    <row r="332" spans="1:11" s="18" customFormat="1" x14ac:dyDescent="0.2">
      <c r="A332" s="26"/>
      <c r="B332" s="5"/>
      <c r="C332" s="5"/>
      <c r="D332" s="27"/>
      <c r="E332" s="27"/>
      <c r="F332" s="29"/>
      <c r="G332" s="27"/>
      <c r="J332" s="5"/>
      <c r="K332" s="6"/>
    </row>
    <row r="333" spans="1:11" s="18" customFormat="1" x14ac:dyDescent="0.2">
      <c r="A333" s="26"/>
      <c r="B333" s="5"/>
      <c r="C333" s="5"/>
      <c r="D333" s="27"/>
      <c r="E333" s="27"/>
      <c r="F333" s="29"/>
      <c r="G333" s="27"/>
      <c r="J333" s="5"/>
      <c r="K333" s="6"/>
    </row>
    <row r="334" spans="1:11" s="18" customFormat="1" x14ac:dyDescent="0.2">
      <c r="A334" s="26"/>
      <c r="B334" s="5"/>
      <c r="C334" s="5"/>
      <c r="D334" s="27"/>
      <c r="E334" s="27"/>
      <c r="F334" s="29"/>
      <c r="G334" s="27"/>
      <c r="J334" s="5"/>
      <c r="K334" s="6"/>
    </row>
    <row r="335" spans="1:11" s="18" customFormat="1" x14ac:dyDescent="0.2">
      <c r="A335" s="7"/>
      <c r="B335" s="5"/>
      <c r="C335" s="5"/>
      <c r="D335" s="27"/>
      <c r="E335" s="27"/>
      <c r="F335" s="29"/>
      <c r="G335" s="27"/>
      <c r="J335" s="5"/>
      <c r="K335" s="6"/>
    </row>
    <row r="336" spans="1:11" s="18" customFormat="1" x14ac:dyDescent="0.2">
      <c r="A336" s="7"/>
      <c r="B336" s="5"/>
      <c r="C336" s="5"/>
      <c r="D336" s="27"/>
      <c r="E336" s="27"/>
      <c r="F336" s="29"/>
      <c r="G336" s="27"/>
      <c r="J336" s="5"/>
      <c r="K336" s="6"/>
    </row>
    <row r="337" spans="1:11" s="18" customFormat="1" x14ac:dyDescent="0.2">
      <c r="A337" s="7"/>
      <c r="B337" s="5"/>
      <c r="C337" s="5"/>
      <c r="D337" s="27"/>
      <c r="E337" s="27"/>
      <c r="F337" s="29"/>
      <c r="G337" s="27"/>
      <c r="J337" s="5"/>
      <c r="K337" s="6"/>
    </row>
    <row r="338" spans="1:11" s="18" customFormat="1" x14ac:dyDescent="0.2">
      <c r="A338" s="26"/>
      <c r="B338" s="5"/>
      <c r="C338" s="5"/>
      <c r="D338" s="27"/>
      <c r="E338" s="27"/>
      <c r="F338" s="29"/>
      <c r="G338" s="27"/>
      <c r="J338" s="5"/>
      <c r="K338" s="6"/>
    </row>
    <row r="339" spans="1:11" s="18" customFormat="1" x14ac:dyDescent="0.2">
      <c r="A339" s="7"/>
      <c r="B339" s="5"/>
      <c r="C339" s="5"/>
      <c r="D339" s="27"/>
      <c r="E339" s="27"/>
      <c r="F339" s="29"/>
      <c r="G339" s="27"/>
      <c r="J339" s="5"/>
      <c r="K339" s="6"/>
    </row>
    <row r="340" spans="1:11" s="18" customFormat="1" x14ac:dyDescent="0.2">
      <c r="A340" s="7"/>
      <c r="B340" s="5"/>
      <c r="C340" s="5"/>
      <c r="D340" s="27"/>
      <c r="E340" s="27"/>
      <c r="F340" s="29"/>
      <c r="G340" s="27"/>
      <c r="J340" s="5"/>
      <c r="K340" s="6"/>
    </row>
    <row r="341" spans="1:11" s="18" customFormat="1" x14ac:dyDescent="0.2">
      <c r="A341" s="26"/>
      <c r="B341" s="5"/>
      <c r="C341" s="5"/>
      <c r="D341" s="27"/>
      <c r="E341" s="27"/>
      <c r="F341" s="29"/>
      <c r="G341" s="27"/>
      <c r="J341" s="5"/>
      <c r="K341" s="6"/>
    </row>
    <row r="342" spans="1:11" s="18" customFormat="1" x14ac:dyDescent="0.2">
      <c r="A342" s="7"/>
      <c r="B342" s="5"/>
      <c r="C342" s="5"/>
      <c r="D342" s="27"/>
      <c r="E342" s="27"/>
      <c r="F342" s="29"/>
      <c r="G342" s="27"/>
      <c r="J342" s="5"/>
      <c r="K342" s="6"/>
    </row>
    <row r="343" spans="1:11" s="18" customFormat="1" x14ac:dyDescent="0.2">
      <c r="A343" s="7"/>
      <c r="B343" s="5"/>
      <c r="C343" s="5"/>
      <c r="D343" s="27"/>
      <c r="E343" s="27"/>
      <c r="F343" s="29"/>
      <c r="G343" s="27"/>
      <c r="J343" s="5"/>
      <c r="K343" s="6"/>
    </row>
    <row r="344" spans="1:11" s="18" customFormat="1" x14ac:dyDescent="0.2">
      <c r="A344" s="23"/>
      <c r="B344" s="5"/>
      <c r="C344" s="5"/>
      <c r="D344" s="27"/>
      <c r="E344" s="27"/>
      <c r="F344" s="29"/>
      <c r="G344" s="27"/>
      <c r="J344" s="5"/>
      <c r="K344" s="6"/>
    </row>
    <row r="345" spans="1:11" s="18" customFormat="1" x14ac:dyDescent="0.2">
      <c r="A345" s="7"/>
      <c r="B345" s="5"/>
      <c r="C345" s="5"/>
      <c r="D345" s="27"/>
      <c r="E345" s="27"/>
      <c r="F345" s="29"/>
      <c r="G345" s="27"/>
      <c r="J345" s="5"/>
      <c r="K345" s="6"/>
    </row>
    <row r="346" spans="1:11" s="18" customFormat="1" x14ac:dyDescent="0.2">
      <c r="A346" s="7"/>
      <c r="B346" s="5"/>
      <c r="C346" s="5"/>
      <c r="D346" s="27"/>
      <c r="E346" s="27"/>
      <c r="F346" s="29"/>
      <c r="G346" s="27"/>
      <c r="J346" s="5"/>
      <c r="K346" s="6"/>
    </row>
    <row r="347" spans="1:11" s="18" customFormat="1" x14ac:dyDescent="0.2">
      <c r="A347" s="7"/>
      <c r="B347" s="5"/>
      <c r="C347" s="5"/>
      <c r="D347" s="27"/>
      <c r="E347" s="27"/>
      <c r="F347" s="29"/>
      <c r="G347" s="27"/>
      <c r="J347" s="5"/>
      <c r="K347" s="6"/>
    </row>
    <row r="348" spans="1:11" s="18" customFormat="1" x14ac:dyDescent="0.2">
      <c r="A348" s="7"/>
      <c r="B348" s="5"/>
      <c r="C348" s="5"/>
      <c r="D348" s="27"/>
      <c r="E348" s="27"/>
      <c r="F348" s="29"/>
      <c r="G348" s="27"/>
      <c r="J348" s="5"/>
      <c r="K348" s="6"/>
    </row>
    <row r="349" spans="1:11" s="18" customFormat="1" x14ac:dyDescent="0.2">
      <c r="A349" s="7"/>
      <c r="B349" s="5"/>
      <c r="C349" s="5"/>
      <c r="D349" s="27"/>
      <c r="E349" s="27"/>
      <c r="F349" s="29"/>
      <c r="G349" s="27"/>
      <c r="J349" s="5"/>
      <c r="K349" s="6"/>
    </row>
    <row r="350" spans="1:11" s="18" customFormat="1" x14ac:dyDescent="0.2">
      <c r="A350" s="7"/>
      <c r="B350" s="5"/>
      <c r="C350" s="5"/>
      <c r="D350" s="27"/>
      <c r="E350" s="27"/>
      <c r="F350" s="29"/>
      <c r="G350" s="27"/>
      <c r="J350" s="5"/>
      <c r="K350" s="6"/>
    </row>
    <row r="351" spans="1:11" s="18" customFormat="1" x14ac:dyDescent="0.2">
      <c r="A351" s="7"/>
      <c r="B351" s="5"/>
      <c r="C351" s="5"/>
      <c r="D351" s="27"/>
      <c r="E351" s="27"/>
      <c r="F351" s="29"/>
      <c r="G351" s="27"/>
      <c r="J351" s="5"/>
      <c r="K351" s="6"/>
    </row>
    <row r="352" spans="1:11" s="18" customFormat="1" x14ac:dyDescent="0.2">
      <c r="A352" s="7"/>
      <c r="B352" s="5"/>
      <c r="C352" s="5"/>
      <c r="D352" s="27"/>
      <c r="E352" s="27"/>
      <c r="F352" s="29"/>
      <c r="G352" s="27"/>
      <c r="J352" s="5"/>
      <c r="K352" s="6"/>
    </row>
    <row r="353" spans="1:11" s="18" customFormat="1" x14ac:dyDescent="0.2">
      <c r="A353" s="7"/>
      <c r="B353" s="5"/>
      <c r="C353" s="5"/>
      <c r="D353" s="27"/>
      <c r="E353" s="27"/>
      <c r="F353" s="29"/>
      <c r="G353" s="27"/>
      <c r="J353" s="5"/>
      <c r="K353" s="6"/>
    </row>
    <row r="354" spans="1:11" s="18" customFormat="1" x14ac:dyDescent="0.2">
      <c r="A354" s="31"/>
      <c r="B354" s="5"/>
      <c r="C354" s="5"/>
      <c r="D354" s="27"/>
      <c r="E354" s="27"/>
      <c r="F354" s="29"/>
      <c r="G354" s="27"/>
      <c r="J354" s="5"/>
      <c r="K354" s="6"/>
    </row>
    <row r="355" spans="1:11" s="18" customFormat="1" x14ac:dyDescent="0.2">
      <c r="A355" s="7"/>
      <c r="B355" s="5"/>
      <c r="C355" s="5"/>
      <c r="D355" s="27"/>
      <c r="E355" s="27"/>
      <c r="F355" s="29"/>
      <c r="G355" s="27"/>
      <c r="J355" s="5"/>
      <c r="K355" s="6"/>
    </row>
    <row r="356" spans="1:11" s="18" customFormat="1" x14ac:dyDescent="0.2">
      <c r="A356" s="7"/>
      <c r="B356" s="5"/>
      <c r="C356" s="5"/>
      <c r="D356" s="27"/>
      <c r="E356" s="27"/>
      <c r="F356" s="29"/>
      <c r="G356" s="27"/>
      <c r="J356" s="5"/>
      <c r="K356" s="6"/>
    </row>
    <row r="357" spans="1:11" s="18" customFormat="1" x14ac:dyDescent="0.2">
      <c r="A357" s="7"/>
      <c r="B357" s="5"/>
      <c r="C357" s="5"/>
      <c r="D357" s="27"/>
      <c r="E357" s="27"/>
      <c r="F357" s="29"/>
      <c r="G357" s="27"/>
      <c r="J357" s="5"/>
      <c r="K357" s="6"/>
    </row>
    <row r="359" spans="1:11" s="18" customFormat="1" x14ac:dyDescent="0.2">
      <c r="A359" s="1"/>
      <c r="B359" s="5"/>
      <c r="C359" s="5"/>
      <c r="D359" s="27"/>
      <c r="E359" s="27"/>
      <c r="F359" s="29"/>
      <c r="G359" s="27"/>
      <c r="J359" s="5"/>
      <c r="K359" s="6"/>
    </row>
    <row r="361" spans="1:11" s="18" customFormat="1" x14ac:dyDescent="0.2">
      <c r="A361" s="1"/>
      <c r="B361" s="5"/>
      <c r="C361" s="5"/>
      <c r="D361" s="27"/>
      <c r="E361" s="27"/>
      <c r="F361" s="29"/>
      <c r="G361" s="27"/>
      <c r="J361" s="5"/>
      <c r="K361" s="6"/>
    </row>
    <row r="362" spans="1:11" s="18" customFormat="1" x14ac:dyDescent="0.2">
      <c r="A362" s="1"/>
      <c r="B362" s="5"/>
      <c r="C362" s="5"/>
      <c r="D362" s="27"/>
      <c r="E362" s="27"/>
      <c r="F362" s="29"/>
      <c r="G362" s="27"/>
      <c r="J362" s="5"/>
      <c r="K362" s="6"/>
    </row>
    <row r="366" spans="1:11" s="18" customFormat="1" x14ac:dyDescent="0.2">
      <c r="A366" s="7"/>
      <c r="B366" s="5"/>
      <c r="C366" s="5"/>
      <c r="D366" s="27"/>
      <c r="E366" s="27"/>
      <c r="F366" s="29"/>
      <c r="G366" s="27"/>
      <c r="J366" s="5"/>
      <c r="K366" s="6"/>
    </row>
    <row r="367" spans="1:11" s="18" customFormat="1" x14ac:dyDescent="0.2">
      <c r="A367" s="7"/>
      <c r="B367" s="5"/>
      <c r="C367" s="5"/>
      <c r="D367" s="27"/>
      <c r="E367" s="27"/>
      <c r="F367" s="29"/>
      <c r="G367" s="27"/>
      <c r="J367" s="5"/>
      <c r="K367" s="6"/>
    </row>
    <row r="368" spans="1:11" s="18" customFormat="1" x14ac:dyDescent="0.2">
      <c r="A368" s="7"/>
      <c r="B368" s="5"/>
      <c r="C368" s="5"/>
      <c r="D368" s="27"/>
      <c r="E368" s="27"/>
      <c r="F368" s="29"/>
      <c r="G368" s="27"/>
      <c r="J368" s="5"/>
      <c r="K368" s="6"/>
    </row>
    <row r="369" spans="1:11" s="18" customFormat="1" x14ac:dyDescent="0.2">
      <c r="A369" s="7"/>
      <c r="B369" s="5"/>
      <c r="C369" s="5"/>
      <c r="D369" s="27"/>
      <c r="E369" s="27"/>
      <c r="F369" s="29"/>
      <c r="G369" s="27"/>
      <c r="J369" s="5"/>
      <c r="K369" s="6"/>
    </row>
    <row r="372" spans="1:11" s="18" customFormat="1" x14ac:dyDescent="0.2">
      <c r="A372" s="7"/>
      <c r="B372" s="5"/>
      <c r="C372" s="5"/>
      <c r="D372" s="27"/>
      <c r="E372" s="27"/>
      <c r="F372" s="29"/>
      <c r="G372" s="27"/>
      <c r="J372" s="5"/>
      <c r="K372" s="6"/>
    </row>
    <row r="373" spans="1:11" s="18" customFormat="1" x14ac:dyDescent="0.2">
      <c r="A373" s="7"/>
      <c r="B373" s="5"/>
      <c r="C373" s="5"/>
      <c r="D373" s="27"/>
      <c r="E373" s="27"/>
      <c r="F373" s="29"/>
      <c r="G373" s="27"/>
      <c r="J373" s="5"/>
      <c r="K373" s="6"/>
    </row>
    <row r="374" spans="1:11" s="18" customFormat="1" x14ac:dyDescent="0.2">
      <c r="A374" s="7"/>
      <c r="B374" s="5"/>
      <c r="C374" s="5"/>
      <c r="D374" s="27"/>
      <c r="E374" s="27"/>
      <c r="F374" s="29"/>
      <c r="G374" s="27"/>
      <c r="J374" s="5"/>
      <c r="K374" s="6"/>
    </row>
    <row r="375" spans="1:11" s="18" customFormat="1" x14ac:dyDescent="0.2">
      <c r="A375" s="26"/>
      <c r="B375" s="5"/>
      <c r="C375" s="5"/>
      <c r="D375" s="27"/>
      <c r="E375" s="27"/>
      <c r="F375" s="29"/>
      <c r="G375" s="27"/>
      <c r="J375" s="5"/>
      <c r="K375" s="6"/>
    </row>
    <row r="376" spans="1:11" s="18" customFormat="1" x14ac:dyDescent="0.2">
      <c r="A376" s="7"/>
      <c r="B376" s="5"/>
      <c r="C376" s="5"/>
      <c r="D376" s="27"/>
      <c r="E376" s="27"/>
      <c r="F376" s="29"/>
      <c r="G376" s="27"/>
      <c r="J376" s="5"/>
      <c r="K376" s="6"/>
    </row>
    <row r="377" spans="1:11" s="18" customFormat="1" x14ac:dyDescent="0.2">
      <c r="A377" s="26"/>
      <c r="B377" s="5"/>
      <c r="C377" s="5"/>
      <c r="D377" s="27"/>
      <c r="E377" s="27"/>
      <c r="F377" s="29"/>
      <c r="G377" s="27"/>
      <c r="J377" s="5"/>
      <c r="K377" s="6"/>
    </row>
    <row r="378" spans="1:11" s="18" customFormat="1" x14ac:dyDescent="0.2">
      <c r="A378" s="7"/>
      <c r="B378" s="5"/>
      <c r="C378" s="5"/>
      <c r="D378" s="27"/>
      <c r="E378" s="27"/>
      <c r="F378" s="29"/>
      <c r="G378" s="27"/>
      <c r="J378" s="5"/>
      <c r="K378" s="6"/>
    </row>
    <row r="379" spans="1:11" s="18" customFormat="1" x14ac:dyDescent="0.2">
      <c r="A379" s="26"/>
      <c r="B379" s="5"/>
      <c r="C379" s="5"/>
      <c r="D379" s="27"/>
      <c r="E379" s="27"/>
      <c r="F379" s="29"/>
      <c r="G379" s="27"/>
      <c r="J379" s="5"/>
      <c r="K379" s="6"/>
    </row>
    <row r="380" spans="1:11" s="18" customFormat="1" x14ac:dyDescent="0.2">
      <c r="A380" s="26"/>
      <c r="B380" s="5"/>
      <c r="C380" s="5"/>
      <c r="D380" s="27"/>
      <c r="E380" s="27"/>
      <c r="F380" s="29"/>
      <c r="G380" s="27"/>
      <c r="J380" s="5"/>
      <c r="K380" s="6"/>
    </row>
    <row r="381" spans="1:11" s="18" customFormat="1" x14ac:dyDescent="0.2">
      <c r="A381" s="26"/>
      <c r="B381" s="5"/>
      <c r="C381" s="5"/>
      <c r="D381" s="27"/>
      <c r="E381" s="27"/>
      <c r="F381" s="29"/>
      <c r="G381" s="27"/>
      <c r="J381" s="5"/>
      <c r="K381" s="6"/>
    </row>
    <row r="382" spans="1:11" s="18" customFormat="1" x14ac:dyDescent="0.2">
      <c r="A382" s="7"/>
      <c r="B382" s="5"/>
      <c r="C382" s="5"/>
      <c r="D382" s="27"/>
      <c r="E382" s="27"/>
      <c r="F382" s="29"/>
      <c r="G382" s="27"/>
      <c r="J382" s="5"/>
      <c r="K382" s="6"/>
    </row>
    <row r="383" spans="1:11" s="18" customFormat="1" x14ac:dyDescent="0.2">
      <c r="A383" s="7"/>
      <c r="B383" s="5"/>
      <c r="C383" s="5"/>
      <c r="D383" s="27"/>
      <c r="E383" s="27"/>
      <c r="F383" s="29"/>
      <c r="G383" s="27"/>
      <c r="J383" s="5"/>
      <c r="K383" s="6"/>
    </row>
    <row r="384" spans="1:11" s="18" customFormat="1" x14ac:dyDescent="0.2">
      <c r="A384" s="7"/>
      <c r="B384" s="5"/>
      <c r="C384" s="5"/>
      <c r="D384" s="27"/>
      <c r="E384" s="27"/>
      <c r="F384" s="29"/>
      <c r="G384" s="27"/>
      <c r="J384" s="5"/>
      <c r="K384" s="6"/>
    </row>
    <row r="385" spans="1:11" s="18" customFormat="1" x14ac:dyDescent="0.2">
      <c r="A385" s="7"/>
      <c r="B385" s="5"/>
      <c r="C385" s="5"/>
      <c r="D385" s="27"/>
      <c r="E385" s="27"/>
      <c r="F385" s="29"/>
      <c r="G385" s="27"/>
      <c r="J385" s="5"/>
      <c r="K385" s="6"/>
    </row>
    <row r="386" spans="1:11" s="18" customFormat="1" x14ac:dyDescent="0.2">
      <c r="A386" s="26"/>
      <c r="B386" s="5"/>
      <c r="C386" s="5"/>
      <c r="D386" s="27"/>
      <c r="E386" s="27"/>
      <c r="F386" s="29"/>
      <c r="G386" s="27"/>
      <c r="J386" s="5"/>
      <c r="K386" s="6"/>
    </row>
    <row r="387" spans="1:11" s="18" customFormat="1" x14ac:dyDescent="0.2">
      <c r="A387" s="7"/>
      <c r="B387" s="5"/>
      <c r="C387" s="5"/>
      <c r="D387" s="27"/>
      <c r="E387" s="27"/>
      <c r="F387" s="29"/>
      <c r="G387" s="27"/>
      <c r="J387" s="5"/>
      <c r="K387" s="6"/>
    </row>
    <row r="388" spans="1:11" s="18" customFormat="1" x14ac:dyDescent="0.2">
      <c r="A388" s="26"/>
      <c r="B388" s="5"/>
      <c r="C388" s="5"/>
      <c r="D388" s="27"/>
      <c r="E388" s="27"/>
      <c r="F388" s="29"/>
      <c r="G388" s="27"/>
      <c r="J388" s="5"/>
      <c r="K388" s="6"/>
    </row>
    <row r="389" spans="1:11" s="18" customFormat="1" x14ac:dyDescent="0.2">
      <c r="A389" s="26"/>
      <c r="B389" s="5"/>
      <c r="C389" s="5"/>
      <c r="D389" s="27"/>
      <c r="E389" s="27"/>
      <c r="F389" s="29"/>
      <c r="G389" s="27"/>
      <c r="J389" s="5"/>
      <c r="K389" s="6"/>
    </row>
    <row r="392" spans="1:11" s="18" customFormat="1" x14ac:dyDescent="0.2">
      <c r="A392" s="7"/>
      <c r="B392" s="5"/>
      <c r="C392" s="5"/>
      <c r="D392" s="27"/>
      <c r="E392" s="27"/>
      <c r="F392" s="29"/>
      <c r="G392" s="27"/>
      <c r="J392" s="5"/>
      <c r="K392" s="6"/>
    </row>
    <row r="393" spans="1:11" s="18" customFormat="1" x14ac:dyDescent="0.2">
      <c r="A393" s="7"/>
      <c r="B393" s="5"/>
      <c r="C393" s="5"/>
      <c r="D393" s="27"/>
      <c r="E393" s="27"/>
      <c r="F393" s="29"/>
      <c r="G393" s="27"/>
      <c r="J393" s="5"/>
      <c r="K393" s="6"/>
    </row>
    <row r="394" spans="1:11" s="18" customFormat="1" x14ac:dyDescent="0.2">
      <c r="A394" s="7"/>
      <c r="B394" s="5"/>
      <c r="C394" s="5"/>
      <c r="D394" s="27"/>
      <c r="E394" s="27"/>
      <c r="F394" s="29"/>
      <c r="G394" s="27"/>
      <c r="J394" s="5"/>
      <c r="K394" s="6"/>
    </row>
    <row r="395" spans="1:11" s="18" customFormat="1" x14ac:dyDescent="0.2">
      <c r="A395" s="26"/>
      <c r="B395" s="5"/>
      <c r="C395" s="5"/>
      <c r="D395" s="27"/>
      <c r="E395" s="27"/>
      <c r="F395" s="29"/>
      <c r="G395" s="27"/>
      <c r="J395" s="5"/>
      <c r="K395" s="6"/>
    </row>
    <row r="396" spans="1:11" s="18" customFormat="1" x14ac:dyDescent="0.2">
      <c r="A396" s="7"/>
      <c r="B396" s="5"/>
      <c r="C396" s="5"/>
      <c r="D396" s="27"/>
      <c r="E396" s="27"/>
      <c r="F396" s="29"/>
      <c r="G396" s="27"/>
      <c r="J396" s="5"/>
      <c r="K396" s="6"/>
    </row>
    <row r="397" spans="1:11" s="18" customFormat="1" x14ac:dyDescent="0.2">
      <c r="A397" s="7"/>
      <c r="B397" s="5"/>
      <c r="C397" s="5"/>
      <c r="D397" s="27"/>
      <c r="E397" s="27"/>
      <c r="F397" s="29"/>
      <c r="G397" s="27"/>
      <c r="J397" s="5"/>
      <c r="K397" s="6"/>
    </row>
    <row r="398" spans="1:11" s="18" customFormat="1" x14ac:dyDescent="0.2">
      <c r="A398" s="7"/>
      <c r="B398" s="5"/>
      <c r="C398" s="5"/>
      <c r="D398" s="27"/>
      <c r="E398" s="27"/>
      <c r="F398" s="29"/>
      <c r="G398" s="27"/>
      <c r="J398" s="5"/>
      <c r="K398" s="6"/>
    </row>
    <row r="399" spans="1:11" s="18" customFormat="1" x14ac:dyDescent="0.2">
      <c r="A399" s="7"/>
      <c r="B399" s="5"/>
      <c r="C399" s="5"/>
      <c r="D399" s="27"/>
      <c r="E399" s="27"/>
      <c r="F399" s="29"/>
      <c r="G399" s="27"/>
      <c r="J399" s="5"/>
      <c r="K399" s="6"/>
    </row>
    <row r="400" spans="1:11" s="18" customFormat="1" x14ac:dyDescent="0.2">
      <c r="A400" s="7"/>
      <c r="B400" s="5"/>
      <c r="C400" s="5"/>
      <c r="D400" s="27"/>
      <c r="E400" s="27"/>
      <c r="F400" s="29"/>
      <c r="G400" s="27"/>
      <c r="J400" s="5"/>
      <c r="K400" s="6"/>
    </row>
    <row r="401" spans="1:11" s="18" customFormat="1" x14ac:dyDescent="0.2">
      <c r="A401" s="26"/>
      <c r="B401" s="5"/>
      <c r="C401" s="5"/>
      <c r="D401" s="27"/>
      <c r="E401" s="27"/>
      <c r="F401" s="29"/>
      <c r="G401" s="27"/>
      <c r="J401" s="5"/>
      <c r="K401" s="6"/>
    </row>
    <row r="402" spans="1:11" s="18" customFormat="1" x14ac:dyDescent="0.2">
      <c r="A402" s="7"/>
      <c r="B402" s="5"/>
      <c r="C402" s="5"/>
      <c r="D402" s="27"/>
      <c r="E402" s="27"/>
      <c r="F402" s="29"/>
      <c r="G402" s="27"/>
      <c r="J402" s="5"/>
      <c r="K402" s="6"/>
    </row>
    <row r="403" spans="1:11" s="18" customFormat="1" x14ac:dyDescent="0.2">
      <c r="A403" s="7"/>
      <c r="B403" s="5"/>
      <c r="C403" s="5"/>
      <c r="D403" s="27"/>
      <c r="E403" s="27"/>
      <c r="F403" s="29"/>
      <c r="G403" s="27"/>
      <c r="J403" s="5"/>
      <c r="K403" s="6"/>
    </row>
    <row r="404" spans="1:11" s="18" customFormat="1" x14ac:dyDescent="0.2">
      <c r="A404" s="7"/>
      <c r="B404" s="5"/>
      <c r="C404" s="5"/>
      <c r="D404" s="27"/>
      <c r="E404" s="27"/>
      <c r="F404" s="29"/>
      <c r="G404" s="27"/>
      <c r="J404" s="5"/>
      <c r="K404" s="6"/>
    </row>
    <row r="405" spans="1:11" s="18" customFormat="1" x14ac:dyDescent="0.2">
      <c r="A405" s="7"/>
      <c r="B405" s="5"/>
      <c r="C405" s="5"/>
      <c r="D405" s="27"/>
      <c r="E405" s="27"/>
      <c r="F405" s="29"/>
      <c r="G405" s="27"/>
      <c r="J405" s="5"/>
      <c r="K405" s="6"/>
    </row>
    <row r="406" spans="1:11" s="18" customFormat="1" x14ac:dyDescent="0.2">
      <c r="A406" s="26"/>
      <c r="B406" s="5"/>
      <c r="C406" s="5"/>
      <c r="D406" s="27"/>
      <c r="E406" s="27"/>
      <c r="F406" s="29"/>
      <c r="G406" s="27"/>
      <c r="J406" s="5"/>
      <c r="K406" s="6"/>
    </row>
    <row r="407" spans="1:11" s="18" customFormat="1" x14ac:dyDescent="0.2">
      <c r="A407" s="7"/>
      <c r="B407" s="5"/>
      <c r="C407" s="5"/>
      <c r="D407" s="27"/>
      <c r="E407" s="27"/>
      <c r="F407" s="29"/>
      <c r="G407" s="27"/>
      <c r="J407" s="5"/>
      <c r="K407" s="6"/>
    </row>
    <row r="408" spans="1:11" s="18" customFormat="1" x14ac:dyDescent="0.2">
      <c r="A408" s="26"/>
      <c r="B408" s="5"/>
      <c r="C408" s="5"/>
      <c r="D408" s="27"/>
      <c r="E408" s="27"/>
      <c r="F408" s="29"/>
      <c r="G408" s="27"/>
      <c r="J408" s="5"/>
      <c r="K408" s="6"/>
    </row>
    <row r="409" spans="1:11" s="18" customFormat="1" x14ac:dyDescent="0.2">
      <c r="A409" s="7"/>
      <c r="B409" s="5"/>
      <c r="C409" s="5"/>
      <c r="D409" s="27"/>
      <c r="E409" s="27"/>
      <c r="F409" s="29"/>
      <c r="G409" s="27"/>
      <c r="J409" s="5"/>
      <c r="K409" s="6"/>
    </row>
    <row r="410" spans="1:11" s="18" customFormat="1" x14ac:dyDescent="0.2">
      <c r="A410" s="26"/>
      <c r="B410" s="5"/>
      <c r="C410" s="5"/>
      <c r="D410" s="27"/>
      <c r="E410" s="27"/>
      <c r="F410" s="29"/>
      <c r="G410" s="27"/>
      <c r="J410" s="5"/>
      <c r="K410" s="6"/>
    </row>
    <row r="412" spans="1:11" s="18" customFormat="1" x14ac:dyDescent="0.2">
      <c r="A412" s="1"/>
      <c r="B412" s="5"/>
      <c r="C412" s="5"/>
      <c r="D412" s="27"/>
      <c r="E412" s="27"/>
      <c r="F412" s="29"/>
      <c r="G412" s="27"/>
      <c r="J412" s="5"/>
      <c r="K412" s="6"/>
    </row>
    <row r="413" spans="1:11" s="18" customFormat="1" x14ac:dyDescent="0.2">
      <c r="A413" s="1"/>
      <c r="B413" s="5"/>
      <c r="C413" s="5"/>
      <c r="D413" s="27"/>
      <c r="E413" s="27"/>
      <c r="F413" s="29"/>
      <c r="G413" s="27"/>
      <c r="J413" s="5"/>
      <c r="K413" s="6"/>
    </row>
    <row r="415" spans="1:11" s="18" customFormat="1" x14ac:dyDescent="0.2">
      <c r="A415" s="1"/>
      <c r="B415" s="5"/>
      <c r="C415" s="5"/>
      <c r="D415" s="27"/>
      <c r="E415" s="27"/>
      <c r="F415" s="29"/>
      <c r="G415" s="27"/>
      <c r="J415" s="5"/>
      <c r="K415" s="6"/>
    </row>
    <row r="416" spans="1:11" s="18" customFormat="1" x14ac:dyDescent="0.2">
      <c r="A416" s="7"/>
      <c r="B416" s="5"/>
      <c r="C416" s="5"/>
      <c r="D416" s="27"/>
      <c r="E416" s="27"/>
      <c r="F416" s="29"/>
      <c r="G416" s="27"/>
      <c r="J416" s="5"/>
      <c r="K416" s="6"/>
    </row>
    <row r="417" spans="1:11" s="18" customFormat="1" x14ac:dyDescent="0.2">
      <c r="A417" s="26"/>
      <c r="B417" s="5"/>
      <c r="C417" s="5"/>
      <c r="D417" s="27"/>
      <c r="E417" s="27"/>
      <c r="F417" s="29"/>
      <c r="G417" s="27"/>
      <c r="J417" s="5"/>
      <c r="K417" s="6"/>
    </row>
    <row r="418" spans="1:11" s="18" customFormat="1" x14ac:dyDescent="0.2">
      <c r="A418" s="7"/>
      <c r="B418" s="5"/>
      <c r="C418" s="5"/>
      <c r="D418" s="27"/>
      <c r="E418" s="27"/>
      <c r="F418" s="29"/>
      <c r="G418" s="27"/>
      <c r="J418" s="5"/>
      <c r="K418" s="6"/>
    </row>
    <row r="419" spans="1:11" s="18" customFormat="1" x14ac:dyDescent="0.2">
      <c r="A419" s="7"/>
      <c r="B419" s="5"/>
      <c r="C419" s="5"/>
      <c r="D419" s="27"/>
      <c r="E419" s="27"/>
      <c r="F419" s="29"/>
      <c r="G419" s="27"/>
      <c r="J419" s="5"/>
      <c r="K419" s="6"/>
    </row>
    <row r="420" spans="1:11" s="18" customFormat="1" x14ac:dyDescent="0.2">
      <c r="A420" s="7"/>
      <c r="B420" s="5"/>
      <c r="C420" s="5"/>
      <c r="D420" s="27"/>
      <c r="E420" s="27"/>
      <c r="F420" s="29"/>
      <c r="G420" s="27"/>
      <c r="J420" s="5"/>
      <c r="K420" s="6"/>
    </row>
    <row r="421" spans="1:11" s="18" customFormat="1" x14ac:dyDescent="0.2">
      <c r="A421" s="26"/>
      <c r="B421" s="5"/>
      <c r="C421" s="5"/>
      <c r="D421" s="27"/>
      <c r="E421" s="27"/>
      <c r="F421" s="29"/>
      <c r="G421" s="27"/>
      <c r="J421" s="5"/>
      <c r="K421" s="6"/>
    </row>
    <row r="422" spans="1:11" s="18" customFormat="1" x14ac:dyDescent="0.2">
      <c r="A422" s="7"/>
      <c r="B422" s="5"/>
      <c r="C422" s="5"/>
      <c r="D422" s="27"/>
      <c r="E422" s="27"/>
      <c r="F422" s="29"/>
      <c r="G422" s="27"/>
      <c r="J422" s="5"/>
      <c r="K422" s="6"/>
    </row>
    <row r="423" spans="1:11" s="18" customFormat="1" x14ac:dyDescent="0.2">
      <c r="A423" s="26"/>
      <c r="B423" s="5"/>
      <c r="C423" s="5"/>
      <c r="D423" s="27"/>
      <c r="E423" s="27"/>
      <c r="F423" s="29"/>
      <c r="G423" s="27"/>
      <c r="J423" s="5"/>
      <c r="K423" s="6"/>
    </row>
    <row r="424" spans="1:11" s="18" customFormat="1" x14ac:dyDescent="0.2">
      <c r="A424" s="7"/>
      <c r="B424" s="5"/>
      <c r="C424" s="5"/>
      <c r="D424" s="27"/>
      <c r="E424" s="27"/>
      <c r="F424" s="29"/>
      <c r="G424" s="27"/>
      <c r="J424" s="5"/>
      <c r="K424" s="6"/>
    </row>
    <row r="425" spans="1:11" s="18" customFormat="1" x14ac:dyDescent="0.2">
      <c r="A425" s="7"/>
      <c r="B425" s="5"/>
      <c r="C425" s="5"/>
      <c r="D425" s="27"/>
      <c r="E425" s="27"/>
      <c r="F425" s="29"/>
      <c r="G425" s="27"/>
      <c r="J425" s="5"/>
      <c r="K425" s="6"/>
    </row>
    <row r="426" spans="1:11" s="18" customFormat="1" x14ac:dyDescent="0.2">
      <c r="A426" s="7"/>
      <c r="B426" s="5"/>
      <c r="C426" s="5"/>
      <c r="D426" s="27"/>
      <c r="E426" s="27"/>
      <c r="F426" s="29"/>
      <c r="G426" s="27"/>
      <c r="J426" s="5"/>
      <c r="K426" s="6"/>
    </row>
    <row r="427" spans="1:11" s="18" customFormat="1" x14ac:dyDescent="0.2">
      <c r="A427" s="7"/>
      <c r="B427" s="5"/>
      <c r="C427" s="5"/>
      <c r="D427" s="27"/>
      <c r="E427" s="27"/>
      <c r="F427" s="29"/>
      <c r="G427" s="27"/>
      <c r="J427" s="5"/>
      <c r="K427" s="6"/>
    </row>
    <row r="428" spans="1:11" s="18" customFormat="1" x14ac:dyDescent="0.2">
      <c r="A428" s="7"/>
      <c r="B428" s="5"/>
      <c r="C428" s="5"/>
      <c r="D428" s="27"/>
      <c r="E428" s="27"/>
      <c r="F428" s="29"/>
      <c r="G428" s="27"/>
      <c r="J428" s="5"/>
      <c r="K428" s="6"/>
    </row>
    <row r="431" spans="1:11" s="18" customFormat="1" x14ac:dyDescent="0.2">
      <c r="A431" s="30"/>
      <c r="B431" s="5"/>
      <c r="C431" s="5"/>
      <c r="D431" s="27"/>
      <c r="E431" s="27"/>
      <c r="F431" s="29"/>
      <c r="G431" s="27"/>
      <c r="J431" s="5"/>
      <c r="K431" s="6"/>
    </row>
    <row r="432" spans="1:11" s="18" customFormat="1" x14ac:dyDescent="0.2">
      <c r="A432" s="30"/>
      <c r="B432" s="5"/>
      <c r="C432" s="5"/>
      <c r="D432" s="27"/>
      <c r="E432" s="27"/>
      <c r="F432" s="29"/>
      <c r="G432" s="27"/>
      <c r="J432" s="5"/>
      <c r="K432" s="6"/>
    </row>
    <row r="433" spans="1:11" s="18" customFormat="1" x14ac:dyDescent="0.2">
      <c r="A433" s="23"/>
      <c r="B433" s="5"/>
      <c r="C433" s="5"/>
      <c r="D433" s="27"/>
      <c r="E433" s="27"/>
      <c r="F433" s="29"/>
      <c r="G433" s="27"/>
      <c r="J433" s="5"/>
      <c r="K433" s="6"/>
    </row>
    <row r="434" spans="1:11" s="18" customFormat="1" x14ac:dyDescent="0.2">
      <c r="A434" s="30"/>
      <c r="B434" s="5"/>
      <c r="C434" s="5"/>
      <c r="D434" s="27"/>
      <c r="E434" s="27"/>
      <c r="F434" s="29"/>
      <c r="G434" s="27"/>
      <c r="J434" s="5"/>
      <c r="K434" s="6"/>
    </row>
    <row r="435" spans="1:11" s="18" customFormat="1" x14ac:dyDescent="0.2">
      <c r="A435" s="23"/>
      <c r="B435" s="5"/>
      <c r="C435" s="5"/>
      <c r="D435" s="27"/>
      <c r="E435" s="27"/>
      <c r="F435" s="29"/>
      <c r="G435" s="27"/>
      <c r="J435" s="5"/>
      <c r="K435" s="6"/>
    </row>
    <row r="436" spans="1:11" s="18" customFormat="1" x14ac:dyDescent="0.2">
      <c r="A436" s="30"/>
      <c r="B436" s="5"/>
      <c r="C436" s="5"/>
      <c r="D436" s="27"/>
      <c r="E436" s="27"/>
      <c r="F436" s="29"/>
      <c r="G436" s="27"/>
      <c r="J436" s="5"/>
      <c r="K436" s="6"/>
    </row>
    <row r="437" spans="1:11" s="18" customFormat="1" x14ac:dyDescent="0.2">
      <c r="A437" s="30"/>
      <c r="B437" s="5"/>
      <c r="C437" s="5"/>
      <c r="D437" s="27"/>
      <c r="E437" s="27"/>
      <c r="F437" s="29"/>
      <c r="G437" s="27"/>
      <c r="J437" s="5"/>
      <c r="K437" s="6"/>
    </row>
    <row r="438" spans="1:11" s="18" customFormat="1" x14ac:dyDescent="0.2">
      <c r="A438" s="30"/>
      <c r="B438" s="5"/>
      <c r="C438" s="5"/>
      <c r="D438" s="27"/>
      <c r="E438" s="27"/>
      <c r="F438" s="29"/>
      <c r="G438" s="27"/>
      <c r="J438" s="5"/>
      <c r="K438" s="6"/>
    </row>
    <row r="439" spans="1:11" s="18" customFormat="1" x14ac:dyDescent="0.2">
      <c r="A439" s="30"/>
      <c r="B439" s="5"/>
      <c r="C439" s="5"/>
      <c r="D439" s="27"/>
      <c r="E439" s="27"/>
      <c r="F439" s="29"/>
      <c r="G439" s="27"/>
      <c r="J439" s="5"/>
      <c r="K439" s="6"/>
    </row>
    <row r="440" spans="1:11" s="18" customFormat="1" x14ac:dyDescent="0.2">
      <c r="A440" s="30"/>
      <c r="B440" s="5"/>
      <c r="C440" s="5"/>
      <c r="D440" s="27"/>
      <c r="E440" s="27"/>
      <c r="F440" s="29"/>
      <c r="G440" s="27"/>
      <c r="J440" s="5"/>
      <c r="K440" s="6"/>
    </row>
    <row r="441" spans="1:11" s="18" customFormat="1" x14ac:dyDescent="0.2">
      <c r="A441" s="30"/>
      <c r="B441" s="5"/>
      <c r="C441" s="5"/>
      <c r="D441" s="27"/>
      <c r="E441" s="27"/>
      <c r="F441" s="29"/>
      <c r="G441" s="27"/>
      <c r="J441" s="5"/>
      <c r="K441" s="6"/>
    </row>
    <row r="442" spans="1:11" s="18" customFormat="1" x14ac:dyDescent="0.2">
      <c r="A442" s="30"/>
      <c r="B442" s="5"/>
      <c r="C442" s="5"/>
      <c r="D442" s="27"/>
      <c r="E442" s="27"/>
      <c r="F442" s="29"/>
      <c r="G442" s="27"/>
      <c r="J442" s="5"/>
      <c r="K442" s="6"/>
    </row>
    <row r="443" spans="1:11" s="18" customFormat="1" x14ac:dyDescent="0.2">
      <c r="A443" s="30"/>
      <c r="B443" s="5"/>
      <c r="C443" s="5"/>
      <c r="D443" s="27"/>
      <c r="E443" s="27"/>
      <c r="F443" s="29"/>
      <c r="G443" s="27"/>
      <c r="J443" s="5"/>
      <c r="K443" s="6"/>
    </row>
    <row r="444" spans="1:11" s="18" customFormat="1" x14ac:dyDescent="0.2">
      <c r="A444" s="30"/>
      <c r="B444" s="5"/>
      <c r="C444" s="5"/>
      <c r="D444" s="27"/>
      <c r="E444" s="27"/>
      <c r="F444" s="29"/>
      <c r="G444" s="27"/>
      <c r="J444" s="5"/>
      <c r="K444" s="6"/>
    </row>
    <row r="445" spans="1:11" s="18" customFormat="1" x14ac:dyDescent="0.2">
      <c r="A445" s="7"/>
      <c r="B445" s="5"/>
      <c r="C445" s="5"/>
      <c r="D445" s="27"/>
      <c r="E445" s="27"/>
      <c r="F445" s="29"/>
      <c r="G445" s="27"/>
      <c r="J445" s="5"/>
      <c r="K445" s="6"/>
    </row>
    <row r="446" spans="1:11" s="18" customFormat="1" x14ac:dyDescent="0.2">
      <c r="A446" s="7"/>
      <c r="B446" s="5"/>
      <c r="C446" s="5"/>
      <c r="D446" s="27"/>
      <c r="E446" s="27"/>
      <c r="F446" s="29"/>
      <c r="G446" s="27"/>
      <c r="J446" s="5"/>
      <c r="K446" s="6"/>
    </row>
    <row r="447" spans="1:11" s="18" customFormat="1" x14ac:dyDescent="0.2">
      <c r="A447" s="7"/>
      <c r="B447" s="5"/>
      <c r="C447" s="5"/>
      <c r="D447" s="27"/>
      <c r="E447" s="27"/>
      <c r="F447" s="29"/>
      <c r="G447" s="27"/>
      <c r="J447" s="5"/>
      <c r="K447" s="6"/>
    </row>
    <row r="448" spans="1:11" s="18" customFormat="1" x14ac:dyDescent="0.2">
      <c r="A448" s="7"/>
      <c r="B448" s="5"/>
      <c r="C448" s="5"/>
      <c r="D448" s="27"/>
      <c r="E448" s="27"/>
      <c r="F448" s="29"/>
      <c r="G448" s="27"/>
      <c r="J448" s="5"/>
      <c r="K448" s="6"/>
    </row>
    <row r="449" spans="1:11" s="18" customFormat="1" x14ac:dyDescent="0.2">
      <c r="A449" s="26"/>
      <c r="B449" s="5"/>
      <c r="C449" s="5"/>
      <c r="D449" s="27"/>
      <c r="E449" s="27"/>
      <c r="F449" s="29"/>
      <c r="G449" s="27"/>
      <c r="J449" s="5"/>
      <c r="K449" s="6"/>
    </row>
    <row r="450" spans="1:11" s="18" customFormat="1" x14ac:dyDescent="0.2">
      <c r="A450" s="7"/>
      <c r="B450" s="5"/>
      <c r="C450" s="5"/>
      <c r="D450" s="27"/>
      <c r="E450" s="27"/>
      <c r="F450" s="29"/>
      <c r="G450" s="27"/>
      <c r="J450" s="5"/>
      <c r="K450" s="6"/>
    </row>
    <row r="451" spans="1:11" s="18" customFormat="1" x14ac:dyDescent="0.2">
      <c r="A451" s="26"/>
      <c r="B451" s="5"/>
      <c r="C451" s="5"/>
      <c r="D451" s="27"/>
      <c r="E451" s="27"/>
      <c r="F451" s="29"/>
      <c r="G451" s="27"/>
      <c r="J451" s="5"/>
      <c r="K451" s="6"/>
    </row>
    <row r="452" spans="1:11" s="18" customFormat="1" x14ac:dyDescent="0.2">
      <c r="A452" s="7"/>
      <c r="B452" s="5"/>
      <c r="C452" s="5"/>
      <c r="D452" s="27"/>
      <c r="E452" s="27"/>
      <c r="F452" s="29"/>
      <c r="G452" s="27"/>
      <c r="J452" s="5"/>
      <c r="K452" s="6"/>
    </row>
    <row r="453" spans="1:11" s="18" customFormat="1" x14ac:dyDescent="0.2">
      <c r="A453" s="7"/>
      <c r="B453" s="5"/>
      <c r="C453" s="5"/>
      <c r="D453" s="27"/>
      <c r="E453" s="27"/>
      <c r="F453" s="29"/>
      <c r="G453" s="27"/>
      <c r="J453" s="5"/>
      <c r="K453" s="6"/>
    </row>
    <row r="454" spans="1:11" s="18" customFormat="1" x14ac:dyDescent="0.2">
      <c r="A454" s="1"/>
      <c r="B454" s="5"/>
      <c r="C454" s="5"/>
      <c r="D454" s="27"/>
      <c r="E454" s="27"/>
      <c r="F454" s="29"/>
      <c r="G454" s="27"/>
      <c r="J454" s="5"/>
      <c r="K454" s="6"/>
    </row>
    <row r="456" spans="1:11" s="18" customFormat="1" x14ac:dyDescent="0.2">
      <c r="A456" s="1"/>
      <c r="B456" s="5"/>
      <c r="C456" s="5"/>
      <c r="D456" s="27"/>
      <c r="E456" s="27"/>
      <c r="F456" s="29"/>
      <c r="G456" s="27"/>
      <c r="J456" s="5"/>
      <c r="K456" s="6"/>
    </row>
    <row r="458" spans="1:11" s="18" customFormat="1" x14ac:dyDescent="0.2">
      <c r="A458" s="7"/>
      <c r="B458" s="5"/>
      <c r="C458" s="5"/>
      <c r="D458" s="27"/>
      <c r="E458" s="27"/>
      <c r="F458" s="29"/>
      <c r="G458" s="27"/>
      <c r="J458" s="5"/>
      <c r="K458" s="6"/>
    </row>
    <row r="460" spans="1:11" s="18" customFormat="1" x14ac:dyDescent="0.2">
      <c r="A460" s="7"/>
      <c r="B460" s="5"/>
      <c r="C460" s="5"/>
      <c r="D460" s="27"/>
      <c r="E460" s="27"/>
      <c r="F460" s="29"/>
      <c r="G460" s="27"/>
      <c r="J460" s="5"/>
      <c r="K460" s="6"/>
    </row>
    <row r="461" spans="1:11" s="18" customFormat="1" x14ac:dyDescent="0.2">
      <c r="A461" s="7"/>
      <c r="B461" s="5"/>
      <c r="C461" s="5"/>
      <c r="D461" s="27"/>
      <c r="E461" s="27"/>
      <c r="F461" s="29"/>
      <c r="G461" s="27"/>
      <c r="J461" s="5"/>
      <c r="K461" s="6"/>
    </row>
    <row r="462" spans="1:11" s="18" customFormat="1" x14ac:dyDescent="0.2">
      <c r="A462" s="26"/>
      <c r="B462" s="5"/>
      <c r="C462" s="5"/>
      <c r="D462" s="27"/>
      <c r="E462" s="27"/>
      <c r="F462" s="29"/>
      <c r="G462" s="27"/>
      <c r="J462" s="5"/>
      <c r="K462" s="6"/>
    </row>
    <row r="463" spans="1:11" s="18" customFormat="1" x14ac:dyDescent="0.2">
      <c r="A463" s="7"/>
      <c r="B463" s="5"/>
      <c r="C463" s="5"/>
      <c r="D463" s="27"/>
      <c r="E463" s="27"/>
      <c r="F463" s="29"/>
      <c r="G463" s="27"/>
      <c r="J463" s="5"/>
      <c r="K463" s="6"/>
    </row>
    <row r="464" spans="1:11" s="18" customFormat="1" x14ac:dyDescent="0.2">
      <c r="A464" s="7"/>
      <c r="B464" s="5"/>
      <c r="C464" s="5"/>
      <c r="D464" s="27"/>
      <c r="E464" s="27"/>
      <c r="F464" s="29"/>
      <c r="G464" s="27"/>
      <c r="J464" s="5"/>
      <c r="K464" s="6"/>
    </row>
    <row r="465" spans="1:11" s="18" customFormat="1" x14ac:dyDescent="0.2">
      <c r="A465" s="26"/>
      <c r="B465" s="5"/>
      <c r="C465" s="5"/>
      <c r="D465" s="27"/>
      <c r="E465" s="27"/>
      <c r="F465" s="29"/>
      <c r="G465" s="27"/>
      <c r="J465" s="5"/>
      <c r="K465" s="6"/>
    </row>
    <row r="467" spans="1:11" s="18" customFormat="1" x14ac:dyDescent="0.2">
      <c r="A467" s="7"/>
      <c r="B467" s="5"/>
      <c r="C467" s="5"/>
      <c r="D467" s="27"/>
      <c r="E467" s="27"/>
      <c r="F467" s="29"/>
      <c r="G467" s="27"/>
      <c r="J467" s="5"/>
      <c r="K467" s="6"/>
    </row>
    <row r="468" spans="1:11" s="18" customFormat="1" x14ac:dyDescent="0.2">
      <c r="A468" s="7"/>
      <c r="B468" s="5"/>
      <c r="C468" s="5"/>
      <c r="D468" s="27"/>
      <c r="E468" s="27"/>
      <c r="F468" s="29"/>
      <c r="G468" s="27"/>
      <c r="J468" s="5"/>
      <c r="K468" s="6"/>
    </row>
    <row r="469" spans="1:11" s="18" customFormat="1" x14ac:dyDescent="0.2">
      <c r="A469" s="7"/>
      <c r="B469" s="5"/>
      <c r="C469" s="5"/>
      <c r="D469" s="27"/>
      <c r="E469" s="27"/>
      <c r="F469" s="29"/>
      <c r="G469" s="27"/>
      <c r="J469" s="5"/>
      <c r="K469" s="6"/>
    </row>
    <row r="470" spans="1:11" s="18" customFormat="1" x14ac:dyDescent="0.2">
      <c r="A470" s="7"/>
      <c r="B470" s="5"/>
      <c r="C470" s="5"/>
      <c r="D470" s="27"/>
      <c r="E470" s="27"/>
      <c r="F470" s="29"/>
      <c r="G470" s="27"/>
      <c r="J470" s="5"/>
      <c r="K470" s="6"/>
    </row>
    <row r="471" spans="1:11" s="18" customFormat="1" x14ac:dyDescent="0.2">
      <c r="A471" s="7"/>
      <c r="B471" s="5"/>
      <c r="C471" s="5"/>
      <c r="D471" s="27"/>
      <c r="E471" s="27"/>
      <c r="F471" s="29"/>
      <c r="G471" s="27"/>
      <c r="J471" s="5"/>
      <c r="K471" s="6"/>
    </row>
    <row r="472" spans="1:11" s="18" customFormat="1" x14ac:dyDescent="0.2">
      <c r="A472" s="7"/>
      <c r="B472" s="5"/>
      <c r="C472" s="5"/>
      <c r="D472" s="27"/>
      <c r="E472" s="27"/>
      <c r="F472" s="29"/>
      <c r="G472" s="27"/>
      <c r="J472" s="5"/>
      <c r="K472" s="6"/>
    </row>
    <row r="473" spans="1:11" s="18" customFormat="1" x14ac:dyDescent="0.2">
      <c r="A473" s="7"/>
      <c r="B473" s="5"/>
      <c r="C473" s="5"/>
      <c r="D473" s="27"/>
      <c r="E473" s="27"/>
      <c r="F473" s="29"/>
      <c r="G473" s="27"/>
      <c r="J473" s="5"/>
      <c r="K473" s="6"/>
    </row>
    <row r="474" spans="1:11" s="18" customFormat="1" x14ac:dyDescent="0.2">
      <c r="A474" s="7"/>
      <c r="B474" s="5"/>
      <c r="C474" s="5"/>
      <c r="D474" s="27"/>
      <c r="E474" s="27"/>
      <c r="F474" s="29"/>
      <c r="G474" s="27"/>
      <c r="J474" s="5"/>
      <c r="K474" s="6"/>
    </row>
    <row r="475" spans="1:11" s="18" customFormat="1" x14ac:dyDescent="0.2">
      <c r="A475" s="26"/>
      <c r="B475" s="5"/>
      <c r="C475" s="5"/>
      <c r="D475" s="27"/>
      <c r="E475" s="27"/>
      <c r="F475" s="29"/>
      <c r="G475" s="27"/>
      <c r="J475" s="5"/>
      <c r="K475" s="6"/>
    </row>
    <row r="476" spans="1:11" s="18" customFormat="1" x14ac:dyDescent="0.2">
      <c r="A476" s="7"/>
      <c r="B476" s="5"/>
      <c r="C476" s="5"/>
      <c r="D476" s="27"/>
      <c r="E476" s="27"/>
      <c r="F476" s="29"/>
      <c r="G476" s="27"/>
      <c r="J476" s="5"/>
      <c r="K476" s="6"/>
    </row>
    <row r="477" spans="1:11" s="18" customFormat="1" x14ac:dyDescent="0.2">
      <c r="A477" s="7"/>
      <c r="B477" s="5"/>
      <c r="C477" s="5"/>
      <c r="D477" s="27"/>
      <c r="E477" s="27"/>
      <c r="F477" s="29"/>
      <c r="G477" s="27"/>
      <c r="J477" s="5"/>
      <c r="K477" s="6"/>
    </row>
    <row r="478" spans="1:11" s="18" customFormat="1" x14ac:dyDescent="0.2">
      <c r="A478" s="7"/>
      <c r="B478" s="5"/>
      <c r="C478" s="5"/>
      <c r="D478" s="27"/>
      <c r="E478" s="27"/>
      <c r="F478" s="29"/>
      <c r="G478" s="27"/>
      <c r="J478" s="5"/>
      <c r="K478" s="6"/>
    </row>
    <row r="479" spans="1:11" s="18" customFormat="1" x14ac:dyDescent="0.2">
      <c r="A479" s="7"/>
      <c r="B479" s="5"/>
      <c r="C479" s="5"/>
      <c r="D479" s="27"/>
      <c r="E479" s="27"/>
      <c r="F479" s="29"/>
      <c r="G479" s="27"/>
      <c r="J479" s="5"/>
      <c r="K479" s="6"/>
    </row>
    <row r="480" spans="1:11" s="18" customFormat="1" x14ac:dyDescent="0.2">
      <c r="A480" s="7"/>
      <c r="B480" s="5"/>
      <c r="C480" s="5"/>
      <c r="D480" s="27"/>
      <c r="E480" s="27"/>
      <c r="F480" s="29"/>
      <c r="G480" s="27"/>
      <c r="J480" s="5"/>
      <c r="K480" s="6"/>
    </row>
    <row r="481" spans="1:11" s="18" customFormat="1" x14ac:dyDescent="0.2">
      <c r="A481" s="7"/>
      <c r="B481" s="5"/>
      <c r="C481" s="5"/>
      <c r="D481" s="27"/>
      <c r="E481" s="27"/>
      <c r="F481" s="29"/>
      <c r="G481" s="27"/>
      <c r="J481" s="5"/>
      <c r="K481" s="6"/>
    </row>
    <row r="482" spans="1:11" s="18" customFormat="1" x14ac:dyDescent="0.2">
      <c r="A482" s="7"/>
      <c r="B482" s="5"/>
      <c r="C482" s="5"/>
      <c r="D482" s="27"/>
      <c r="E482" s="27"/>
      <c r="F482" s="29"/>
      <c r="G482" s="27"/>
      <c r="J482" s="5"/>
      <c r="K482" s="6"/>
    </row>
    <row r="483" spans="1:11" s="18" customFormat="1" x14ac:dyDescent="0.2">
      <c r="A483" s="7"/>
      <c r="B483" s="5"/>
      <c r="C483" s="5"/>
      <c r="D483" s="27"/>
      <c r="E483" s="27"/>
      <c r="F483" s="29"/>
      <c r="G483" s="27"/>
      <c r="J483" s="5"/>
      <c r="K483" s="6"/>
    </row>
    <row r="484" spans="1:11" s="18" customFormat="1" x14ac:dyDescent="0.2">
      <c r="A484" s="7"/>
      <c r="B484" s="5"/>
      <c r="C484" s="5"/>
      <c r="D484" s="27"/>
      <c r="E484" s="27"/>
      <c r="F484" s="29"/>
      <c r="G484" s="27"/>
      <c r="J484" s="5"/>
      <c r="K484" s="6"/>
    </row>
    <row r="485" spans="1:11" s="18" customFormat="1" x14ac:dyDescent="0.2">
      <c r="A485" s="7"/>
      <c r="B485" s="5"/>
      <c r="C485" s="5"/>
      <c r="D485" s="27"/>
      <c r="E485" s="27"/>
      <c r="F485" s="29"/>
      <c r="G485" s="27"/>
      <c r="J485" s="5"/>
      <c r="K485" s="6"/>
    </row>
    <row r="486" spans="1:11" s="18" customFormat="1" x14ac:dyDescent="0.2">
      <c r="A486" s="7"/>
      <c r="B486" s="5"/>
      <c r="C486" s="5"/>
      <c r="D486" s="27"/>
      <c r="E486" s="27"/>
      <c r="F486" s="29"/>
      <c r="G486" s="27"/>
      <c r="J486" s="5"/>
      <c r="K486" s="6"/>
    </row>
    <row r="487" spans="1:11" s="18" customFormat="1" x14ac:dyDescent="0.2">
      <c r="A487" s="7"/>
      <c r="B487" s="5"/>
      <c r="C487" s="5"/>
      <c r="D487" s="27"/>
      <c r="E487" s="27"/>
      <c r="F487" s="29"/>
      <c r="G487" s="27"/>
      <c r="J487" s="5"/>
      <c r="K487" s="6"/>
    </row>
    <row r="488" spans="1:11" s="18" customFormat="1" x14ac:dyDescent="0.2">
      <c r="A488" s="7"/>
      <c r="B488" s="5"/>
      <c r="C488" s="5"/>
      <c r="D488" s="27"/>
      <c r="E488" s="27"/>
      <c r="F488" s="29"/>
      <c r="G488" s="27"/>
      <c r="J488" s="5"/>
      <c r="K488" s="6"/>
    </row>
    <row r="489" spans="1:11" s="18" customFormat="1" x14ac:dyDescent="0.2">
      <c r="A489" s="26"/>
      <c r="B489" s="5"/>
      <c r="C489" s="5"/>
      <c r="D489" s="27"/>
      <c r="E489" s="27"/>
      <c r="F489" s="29"/>
      <c r="G489" s="27"/>
      <c r="J489" s="5"/>
      <c r="K489" s="6"/>
    </row>
    <row r="490" spans="1:11" s="18" customFormat="1" x14ac:dyDescent="0.2">
      <c r="A490" s="26"/>
      <c r="B490" s="5"/>
      <c r="C490" s="5"/>
      <c r="D490" s="27"/>
      <c r="E490" s="27"/>
      <c r="F490" s="29"/>
      <c r="G490" s="27"/>
      <c r="J490" s="5"/>
      <c r="K490" s="6"/>
    </row>
    <row r="496" spans="1:11" s="18" customFormat="1" x14ac:dyDescent="0.2">
      <c r="A496" s="7"/>
      <c r="B496" s="5"/>
      <c r="C496" s="5"/>
      <c r="D496" s="27"/>
      <c r="E496" s="27"/>
      <c r="F496" s="29"/>
      <c r="G496" s="27"/>
      <c r="J496" s="5"/>
      <c r="K496" s="6"/>
    </row>
    <row r="497" spans="1:11" s="18" customFormat="1" x14ac:dyDescent="0.2">
      <c r="A497" s="7"/>
      <c r="B497" s="5"/>
      <c r="C497" s="5"/>
      <c r="D497" s="27"/>
      <c r="E497" s="27"/>
      <c r="F497" s="29"/>
      <c r="G497" s="27"/>
      <c r="J497" s="5"/>
      <c r="K497" s="6"/>
    </row>
    <row r="498" spans="1:11" s="18" customFormat="1" x14ac:dyDescent="0.2">
      <c r="A498" s="7"/>
      <c r="B498" s="5"/>
      <c r="C498" s="5"/>
      <c r="D498" s="27"/>
      <c r="E498" s="27"/>
      <c r="F498" s="29"/>
      <c r="G498" s="27"/>
      <c r="J498" s="5"/>
      <c r="K498" s="6"/>
    </row>
    <row r="499" spans="1:11" s="18" customFormat="1" x14ac:dyDescent="0.2">
      <c r="A499" s="7"/>
      <c r="B499" s="5"/>
      <c r="C499" s="5"/>
      <c r="D499" s="27"/>
      <c r="E499" s="27"/>
      <c r="F499" s="29"/>
      <c r="G499" s="27"/>
      <c r="J499" s="5"/>
      <c r="K499" s="6"/>
    </row>
    <row r="500" spans="1:11" s="18" customFormat="1" x14ac:dyDescent="0.2">
      <c r="A500" s="7"/>
      <c r="B500" s="5"/>
      <c r="C500" s="5"/>
      <c r="D500" s="27"/>
      <c r="E500" s="27"/>
      <c r="F500" s="29"/>
      <c r="G500" s="27"/>
      <c r="J500" s="5"/>
      <c r="K500" s="6"/>
    </row>
    <row r="501" spans="1:11" s="18" customFormat="1" x14ac:dyDescent="0.2">
      <c r="A501" s="7"/>
      <c r="B501" s="5"/>
      <c r="C501" s="5"/>
      <c r="D501" s="27"/>
      <c r="E501" s="27"/>
      <c r="F501" s="29"/>
      <c r="G501" s="27"/>
      <c r="J501" s="5"/>
      <c r="K501" s="6"/>
    </row>
    <row r="502" spans="1:11" s="18" customFormat="1" x14ac:dyDescent="0.2">
      <c r="A502" s="7"/>
      <c r="B502" s="5"/>
      <c r="C502" s="5"/>
      <c r="D502" s="27"/>
      <c r="E502" s="27"/>
      <c r="F502" s="29"/>
      <c r="G502" s="27"/>
      <c r="J502" s="5"/>
      <c r="K502" s="6"/>
    </row>
    <row r="503" spans="1:11" s="18" customFormat="1" x14ac:dyDescent="0.2">
      <c r="A503" s="7"/>
      <c r="B503" s="5"/>
      <c r="C503" s="5"/>
      <c r="D503" s="27"/>
      <c r="E503" s="27"/>
      <c r="F503" s="29"/>
      <c r="G503" s="27"/>
      <c r="J503" s="5"/>
      <c r="K503" s="6"/>
    </row>
    <row r="504" spans="1:11" s="18" customFormat="1" x14ac:dyDescent="0.2">
      <c r="A504" s="7"/>
      <c r="B504" s="5"/>
      <c r="C504" s="5"/>
      <c r="D504" s="27"/>
      <c r="E504" s="27"/>
      <c r="F504" s="29"/>
      <c r="G504" s="27"/>
      <c r="J504" s="5"/>
      <c r="K504" s="6"/>
    </row>
    <row r="505" spans="1:11" s="18" customFormat="1" x14ac:dyDescent="0.2">
      <c r="A505" s="26"/>
      <c r="B505" s="5"/>
      <c r="C505" s="5"/>
      <c r="D505" s="27"/>
      <c r="E505" s="27"/>
      <c r="F505" s="29"/>
      <c r="G505" s="27"/>
      <c r="J505" s="5"/>
      <c r="K505" s="6"/>
    </row>
    <row r="506" spans="1:11" s="18" customFormat="1" x14ac:dyDescent="0.2">
      <c r="A506" s="7"/>
      <c r="B506" s="5"/>
      <c r="C506" s="5"/>
      <c r="D506" s="27"/>
      <c r="E506" s="27"/>
      <c r="F506" s="29"/>
      <c r="G506" s="27"/>
      <c r="J506" s="5"/>
      <c r="K506" s="6"/>
    </row>
    <row r="507" spans="1:11" s="18" customFormat="1" x14ac:dyDescent="0.2">
      <c r="A507" s="7"/>
      <c r="B507" s="5"/>
      <c r="C507" s="5"/>
      <c r="D507" s="27"/>
      <c r="E507" s="27"/>
      <c r="F507" s="29"/>
      <c r="G507" s="27"/>
      <c r="J507" s="5"/>
      <c r="K507" s="6"/>
    </row>
    <row r="508" spans="1:11" s="18" customFormat="1" x14ac:dyDescent="0.2">
      <c r="A508" s="7"/>
      <c r="B508" s="5"/>
      <c r="C508" s="5"/>
      <c r="D508" s="27"/>
      <c r="E508" s="27"/>
      <c r="F508" s="29"/>
      <c r="G508" s="27"/>
      <c r="J508" s="5"/>
      <c r="K508" s="6"/>
    </row>
    <row r="509" spans="1:11" s="18" customFormat="1" x14ac:dyDescent="0.2">
      <c r="A509" s="7"/>
      <c r="B509" s="5"/>
      <c r="C509" s="5"/>
      <c r="D509" s="27"/>
      <c r="E509" s="27"/>
      <c r="F509" s="29"/>
      <c r="G509" s="27"/>
      <c r="J509" s="5"/>
      <c r="K509" s="6"/>
    </row>
    <row r="510" spans="1:11" s="18" customFormat="1" x14ac:dyDescent="0.2">
      <c r="A510" s="26"/>
      <c r="B510" s="5"/>
      <c r="C510" s="5"/>
      <c r="D510" s="27"/>
      <c r="E510" s="27"/>
      <c r="F510" s="29"/>
      <c r="G510" s="27"/>
      <c r="J510" s="5"/>
      <c r="K510" s="6"/>
    </row>
    <row r="511" spans="1:11" s="18" customFormat="1" x14ac:dyDescent="0.2">
      <c r="A511" s="7"/>
      <c r="B511" s="5"/>
      <c r="C511" s="5"/>
      <c r="D511" s="27"/>
      <c r="E511" s="27"/>
      <c r="F511" s="29"/>
      <c r="G511" s="27"/>
      <c r="J511" s="5"/>
      <c r="K511" s="6"/>
    </row>
    <row r="512" spans="1:11" s="18" customFormat="1" x14ac:dyDescent="0.2">
      <c r="A512" s="26"/>
      <c r="B512" s="5"/>
      <c r="C512" s="5"/>
      <c r="D512" s="27"/>
      <c r="E512" s="27"/>
      <c r="F512" s="29"/>
      <c r="G512" s="27"/>
      <c r="J512" s="5"/>
      <c r="K512" s="6"/>
    </row>
    <row r="513" spans="1:11" s="18" customFormat="1" x14ac:dyDescent="0.2">
      <c r="A513" s="7"/>
      <c r="B513" s="5"/>
      <c r="C513" s="5"/>
      <c r="D513" s="27"/>
      <c r="E513" s="27"/>
      <c r="F513" s="29"/>
      <c r="G513" s="27"/>
      <c r="J513" s="5"/>
      <c r="K513" s="6"/>
    </row>
    <row r="514" spans="1:11" s="18" customFormat="1" x14ac:dyDescent="0.2">
      <c r="A514" s="7"/>
      <c r="B514" s="5"/>
      <c r="C514" s="5"/>
      <c r="D514" s="27"/>
      <c r="E514" s="27"/>
      <c r="F514" s="29"/>
      <c r="G514" s="27"/>
      <c r="J514" s="5"/>
      <c r="K514" s="6"/>
    </row>
    <row r="515" spans="1:11" s="18" customFormat="1" x14ac:dyDescent="0.2">
      <c r="A515" s="7"/>
      <c r="B515" s="5"/>
      <c r="C515" s="5"/>
      <c r="D515" s="27"/>
      <c r="E515" s="27"/>
      <c r="F515" s="29"/>
      <c r="G515" s="27"/>
      <c r="J515" s="5"/>
      <c r="K515" s="6"/>
    </row>
    <row r="516" spans="1:11" s="18" customFormat="1" x14ac:dyDescent="0.2">
      <c r="A516" s="7"/>
      <c r="B516" s="5"/>
      <c r="C516" s="5"/>
      <c r="D516" s="27"/>
      <c r="E516" s="27"/>
      <c r="F516" s="29"/>
      <c r="G516" s="27"/>
      <c r="J516" s="5"/>
      <c r="K516" s="6"/>
    </row>
    <row r="517" spans="1:11" s="18" customFormat="1" x14ac:dyDescent="0.2">
      <c r="A517" s="7"/>
      <c r="B517" s="5"/>
      <c r="C517" s="5"/>
      <c r="D517" s="27"/>
      <c r="E517" s="27"/>
      <c r="F517" s="29"/>
      <c r="G517" s="27"/>
      <c r="J517" s="5"/>
      <c r="K517" s="6"/>
    </row>
    <row r="518" spans="1:11" s="18" customFormat="1" x14ac:dyDescent="0.2">
      <c r="A518" s="26"/>
      <c r="B518" s="5"/>
      <c r="C518" s="5"/>
      <c r="D518" s="27"/>
      <c r="E518" s="27"/>
      <c r="F518" s="29"/>
      <c r="G518" s="27"/>
      <c r="J518" s="5"/>
      <c r="K518" s="6"/>
    </row>
    <row r="519" spans="1:11" s="18" customFormat="1" x14ac:dyDescent="0.2">
      <c r="A519" s="26"/>
      <c r="B519" s="5"/>
      <c r="C519" s="5"/>
      <c r="D519" s="27"/>
      <c r="E519" s="27"/>
      <c r="F519" s="29"/>
      <c r="G519" s="27"/>
      <c r="J519" s="5"/>
      <c r="K519" s="6"/>
    </row>
    <row r="520" spans="1:11" s="18" customFormat="1" x14ac:dyDescent="0.2">
      <c r="A520" s="7"/>
      <c r="B520" s="5"/>
      <c r="C520" s="5"/>
      <c r="D520" s="27"/>
      <c r="E520" s="27"/>
      <c r="F520" s="29"/>
      <c r="G520" s="27"/>
      <c r="J520" s="5"/>
      <c r="K520" s="6"/>
    </row>
    <row r="521" spans="1:11" s="18" customFormat="1" x14ac:dyDescent="0.2">
      <c r="A521" s="7"/>
      <c r="B521" s="5"/>
      <c r="C521" s="5"/>
      <c r="D521" s="27"/>
      <c r="E521" s="27"/>
      <c r="F521" s="29"/>
      <c r="G521" s="27"/>
      <c r="J521" s="5"/>
      <c r="K521" s="6"/>
    </row>
    <row r="522" spans="1:11" s="18" customFormat="1" x14ac:dyDescent="0.2">
      <c r="A522" s="7"/>
      <c r="B522" s="5"/>
      <c r="C522" s="5"/>
      <c r="D522" s="27"/>
      <c r="E522" s="27"/>
      <c r="F522" s="29"/>
      <c r="G522" s="27"/>
      <c r="J522" s="5"/>
      <c r="K522" s="6"/>
    </row>
    <row r="523" spans="1:11" s="18" customFormat="1" x14ac:dyDescent="0.2">
      <c r="A523" s="7"/>
      <c r="B523" s="5"/>
      <c r="C523" s="5"/>
      <c r="D523" s="27"/>
      <c r="E523" s="27"/>
      <c r="F523" s="29"/>
      <c r="G523" s="27"/>
      <c r="J523" s="5"/>
      <c r="K523" s="6"/>
    </row>
    <row r="524" spans="1:11" s="18" customFormat="1" x14ac:dyDescent="0.2">
      <c r="A524" s="7"/>
      <c r="B524" s="5"/>
      <c r="C524" s="5"/>
      <c r="D524" s="27"/>
      <c r="E524" s="27"/>
      <c r="F524" s="29"/>
      <c r="G524" s="27"/>
      <c r="J524" s="5"/>
      <c r="K524" s="6"/>
    </row>
    <row r="525" spans="1:11" s="18" customFormat="1" x14ac:dyDescent="0.2">
      <c r="A525" s="7"/>
      <c r="B525" s="5"/>
      <c r="C525" s="5"/>
      <c r="D525" s="27"/>
      <c r="E525" s="27"/>
      <c r="F525" s="29"/>
      <c r="G525" s="27"/>
      <c r="J525" s="5"/>
      <c r="K525" s="6"/>
    </row>
    <row r="526" spans="1:11" s="18" customFormat="1" x14ac:dyDescent="0.2">
      <c r="A526" s="7"/>
      <c r="B526" s="5"/>
      <c r="C526" s="5"/>
      <c r="D526" s="27"/>
      <c r="E526" s="27"/>
      <c r="F526" s="29"/>
      <c r="G526" s="27"/>
      <c r="J526" s="5"/>
      <c r="K526" s="6"/>
    </row>
    <row r="527" spans="1:11" s="18" customFormat="1" x14ac:dyDescent="0.2">
      <c r="A527" s="7"/>
      <c r="B527" s="5"/>
      <c r="C527" s="5"/>
      <c r="D527" s="27"/>
      <c r="E527" s="27"/>
      <c r="F527" s="29"/>
      <c r="G527" s="27"/>
      <c r="J527" s="5"/>
      <c r="K527" s="6"/>
    </row>
    <row r="528" spans="1:11" s="18" customFormat="1" x14ac:dyDescent="0.2">
      <c r="A528" s="7"/>
      <c r="B528" s="5"/>
      <c r="C528" s="5"/>
      <c r="D528" s="27"/>
      <c r="E528" s="27"/>
      <c r="F528" s="29"/>
      <c r="G528" s="27"/>
      <c r="J528" s="5"/>
      <c r="K528" s="6"/>
    </row>
    <row r="529" spans="1:11" s="18" customFormat="1" x14ac:dyDescent="0.2">
      <c r="A529" s="7"/>
      <c r="B529" s="5"/>
      <c r="C529" s="5"/>
      <c r="D529" s="27"/>
      <c r="E529" s="27"/>
      <c r="F529" s="29"/>
      <c r="G529" s="27"/>
      <c r="J529" s="5"/>
      <c r="K529" s="6"/>
    </row>
    <row r="530" spans="1:11" s="18" customFormat="1" x14ac:dyDescent="0.2">
      <c r="A530" s="7"/>
      <c r="B530" s="5"/>
      <c r="C530" s="5"/>
      <c r="D530" s="27"/>
      <c r="E530" s="27"/>
      <c r="F530" s="29"/>
      <c r="G530" s="27"/>
      <c r="J530" s="5"/>
      <c r="K530" s="6"/>
    </row>
    <row r="531" spans="1:11" s="18" customFormat="1" x14ac:dyDescent="0.2">
      <c r="A531" s="26"/>
      <c r="B531" s="5"/>
      <c r="C531" s="5"/>
      <c r="D531" s="27"/>
      <c r="E531" s="27"/>
      <c r="F531" s="29"/>
      <c r="G531" s="27"/>
      <c r="J531" s="5"/>
      <c r="K531" s="6"/>
    </row>
    <row r="533" spans="1:11" s="18" customFormat="1" x14ac:dyDescent="0.2">
      <c r="A533" s="7"/>
      <c r="B533" s="5"/>
      <c r="C533" s="5"/>
      <c r="D533" s="27"/>
      <c r="E533" s="27"/>
      <c r="F533" s="29"/>
      <c r="G533" s="27"/>
      <c r="J533" s="5"/>
      <c r="K533" s="6"/>
    </row>
    <row r="534" spans="1:11" s="18" customFormat="1" x14ac:dyDescent="0.2">
      <c r="A534" s="7"/>
      <c r="B534" s="5"/>
      <c r="C534" s="5"/>
      <c r="D534" s="27"/>
      <c r="E534" s="27"/>
      <c r="F534" s="29"/>
      <c r="G534" s="27"/>
      <c r="J534" s="5"/>
      <c r="K534" s="6"/>
    </row>
    <row r="535" spans="1:11" s="18" customFormat="1" x14ac:dyDescent="0.2">
      <c r="A535" s="7"/>
      <c r="B535" s="5"/>
      <c r="C535" s="5"/>
      <c r="D535" s="27"/>
      <c r="E535" s="27"/>
      <c r="F535" s="29"/>
      <c r="G535" s="27"/>
      <c r="J535" s="5"/>
      <c r="K535" s="6"/>
    </row>
    <row r="536" spans="1:11" s="18" customFormat="1" x14ac:dyDescent="0.2">
      <c r="A536" s="7"/>
      <c r="B536" s="5"/>
      <c r="C536" s="5"/>
      <c r="D536" s="27"/>
      <c r="E536" s="27"/>
      <c r="F536" s="29"/>
      <c r="G536" s="27"/>
      <c r="J536" s="5"/>
      <c r="K536" s="6"/>
    </row>
    <row r="537" spans="1:11" s="18" customFormat="1" x14ac:dyDescent="0.2">
      <c r="A537" s="26"/>
      <c r="B537" s="5"/>
      <c r="C537" s="5"/>
      <c r="D537" s="27"/>
      <c r="E537" s="27"/>
      <c r="F537" s="29"/>
      <c r="G537" s="27"/>
      <c r="J537" s="5"/>
      <c r="K537" s="6"/>
    </row>
    <row r="538" spans="1:11" s="18" customFormat="1" x14ac:dyDescent="0.2">
      <c r="A538" s="26"/>
      <c r="B538" s="5"/>
      <c r="C538" s="5"/>
      <c r="D538" s="27"/>
      <c r="E538" s="27"/>
      <c r="F538" s="29"/>
      <c r="G538" s="27"/>
      <c r="J538" s="5"/>
      <c r="K538" s="6"/>
    </row>
    <row r="539" spans="1:11" s="18" customFormat="1" x14ac:dyDescent="0.2">
      <c r="A539" s="7"/>
      <c r="B539" s="5"/>
      <c r="C539" s="5"/>
      <c r="D539" s="27"/>
      <c r="E539" s="27"/>
      <c r="F539" s="29"/>
      <c r="G539" s="27"/>
      <c r="J539" s="5"/>
      <c r="K539" s="6"/>
    </row>
    <row r="540" spans="1:11" s="18" customFormat="1" x14ac:dyDescent="0.2">
      <c r="A540" s="7"/>
      <c r="B540" s="5"/>
      <c r="C540" s="5"/>
      <c r="D540" s="27"/>
      <c r="E540" s="27"/>
      <c r="F540" s="29"/>
      <c r="G540" s="27"/>
      <c r="J540" s="5"/>
      <c r="K540" s="6"/>
    </row>
    <row r="541" spans="1:11" s="18" customFormat="1" x14ac:dyDescent="0.2">
      <c r="A541" s="7"/>
      <c r="B541" s="5"/>
      <c r="C541" s="5"/>
      <c r="D541" s="27"/>
      <c r="E541" s="27"/>
      <c r="F541" s="29"/>
      <c r="G541" s="27"/>
      <c r="J541" s="5"/>
      <c r="K541" s="6"/>
    </row>
    <row r="542" spans="1:11" s="18" customFormat="1" x14ac:dyDescent="0.2">
      <c r="A542" s="7"/>
      <c r="B542" s="5"/>
      <c r="C542" s="5"/>
      <c r="D542" s="27"/>
      <c r="E542" s="27"/>
      <c r="F542" s="29"/>
      <c r="G542" s="27"/>
      <c r="J542" s="5"/>
      <c r="K542" s="6"/>
    </row>
    <row r="543" spans="1:11" s="18" customFormat="1" x14ac:dyDescent="0.2">
      <c r="A543" s="26"/>
      <c r="B543" s="5"/>
      <c r="C543" s="5"/>
      <c r="D543" s="27"/>
      <c r="E543" s="27"/>
      <c r="F543" s="29"/>
      <c r="G543" s="27"/>
      <c r="J543" s="5"/>
      <c r="K543" s="6"/>
    </row>
    <row r="544" spans="1:11" s="18" customFormat="1" x14ac:dyDescent="0.2">
      <c r="A544" s="26"/>
      <c r="B544" s="5"/>
      <c r="C544" s="5"/>
      <c r="D544" s="27"/>
      <c r="E544" s="27"/>
      <c r="F544" s="29"/>
      <c r="G544" s="27"/>
      <c r="J544" s="5"/>
      <c r="K544" s="6"/>
    </row>
    <row r="545" spans="1:11" s="18" customFormat="1" x14ac:dyDescent="0.2">
      <c r="A545" s="7"/>
      <c r="B545" s="5"/>
      <c r="C545" s="5"/>
      <c r="D545" s="27"/>
      <c r="E545" s="27"/>
      <c r="F545" s="29"/>
      <c r="G545" s="27"/>
      <c r="J545" s="5"/>
      <c r="K545" s="6"/>
    </row>
    <row r="546" spans="1:11" s="18" customFormat="1" x14ac:dyDescent="0.2">
      <c r="A546" s="26"/>
      <c r="B546" s="5"/>
      <c r="C546" s="5"/>
      <c r="D546" s="27"/>
      <c r="E546" s="27"/>
      <c r="F546" s="29"/>
      <c r="G546" s="27"/>
      <c r="J546" s="5"/>
      <c r="K546" s="6"/>
    </row>
    <row r="547" spans="1:11" s="18" customFormat="1" x14ac:dyDescent="0.2">
      <c r="A547" s="7"/>
      <c r="B547" s="5"/>
      <c r="C547" s="5"/>
      <c r="D547" s="27"/>
      <c r="E547" s="27"/>
      <c r="F547" s="29"/>
      <c r="G547" s="27"/>
      <c r="J547" s="5"/>
      <c r="K547" s="6"/>
    </row>
    <row r="548" spans="1:11" s="18" customFormat="1" x14ac:dyDescent="0.2">
      <c r="A548" s="7"/>
      <c r="B548" s="5"/>
      <c r="C548" s="5"/>
      <c r="D548" s="27"/>
      <c r="E548" s="27"/>
      <c r="F548" s="29"/>
      <c r="G548" s="27"/>
      <c r="J548" s="5"/>
      <c r="K548" s="6"/>
    </row>
    <row r="549" spans="1:11" s="18" customFormat="1" x14ac:dyDescent="0.2">
      <c r="A549" s="26"/>
      <c r="B549" s="5"/>
      <c r="C549" s="5"/>
      <c r="D549" s="27"/>
      <c r="E549" s="27"/>
      <c r="F549" s="29"/>
      <c r="G549" s="27"/>
      <c r="J549" s="5"/>
      <c r="K549" s="6"/>
    </row>
    <row r="550" spans="1:11" s="18" customFormat="1" x14ac:dyDescent="0.2">
      <c r="A550" s="7"/>
      <c r="B550" s="5"/>
      <c r="C550" s="5"/>
      <c r="D550" s="27"/>
      <c r="E550" s="27"/>
      <c r="F550" s="29"/>
      <c r="G550" s="27"/>
      <c r="J550" s="5"/>
      <c r="K550" s="6"/>
    </row>
    <row r="551" spans="1:11" s="18" customFormat="1" x14ac:dyDescent="0.2">
      <c r="A551" s="7"/>
      <c r="B551" s="5"/>
      <c r="C551" s="5"/>
      <c r="D551" s="27"/>
      <c r="E551" s="27"/>
      <c r="F551" s="29"/>
      <c r="G551" s="27"/>
      <c r="J551" s="5"/>
      <c r="K551" s="6"/>
    </row>
    <row r="552" spans="1:11" s="18" customFormat="1" x14ac:dyDescent="0.2">
      <c r="A552" s="7"/>
      <c r="B552" s="5"/>
      <c r="C552" s="5"/>
      <c r="D552" s="27"/>
      <c r="E552" s="27"/>
      <c r="F552" s="29"/>
      <c r="G552" s="27"/>
      <c r="J552" s="5"/>
      <c r="K552" s="6"/>
    </row>
    <row r="553" spans="1:11" s="18" customFormat="1" x14ac:dyDescent="0.2">
      <c r="A553" s="7"/>
      <c r="B553" s="5"/>
      <c r="C553" s="5"/>
      <c r="D553" s="27"/>
      <c r="E553" s="27"/>
      <c r="F553" s="29"/>
      <c r="G553" s="27"/>
      <c r="J553" s="5"/>
      <c r="K553" s="6"/>
    </row>
    <row r="554" spans="1:11" s="18" customFormat="1" x14ac:dyDescent="0.2">
      <c r="A554" s="7"/>
      <c r="B554" s="5"/>
      <c r="C554" s="5"/>
      <c r="D554" s="27"/>
      <c r="E554" s="27"/>
      <c r="F554" s="29"/>
      <c r="G554" s="27"/>
      <c r="J554" s="5"/>
      <c r="K554" s="6"/>
    </row>
    <row r="555" spans="1:11" s="18" customFormat="1" x14ac:dyDescent="0.2">
      <c r="A555" s="7"/>
      <c r="B555" s="5"/>
      <c r="C555" s="5"/>
      <c r="D555" s="27"/>
      <c r="E555" s="27"/>
      <c r="F555" s="29"/>
      <c r="G555" s="27"/>
      <c r="J555" s="5"/>
      <c r="K555" s="6"/>
    </row>
    <row r="556" spans="1:11" s="18" customFormat="1" x14ac:dyDescent="0.2">
      <c r="A556" s="7"/>
      <c r="B556" s="5"/>
      <c r="C556" s="5"/>
      <c r="D556" s="27"/>
      <c r="E556" s="27"/>
      <c r="F556" s="29"/>
      <c r="G556" s="27"/>
      <c r="J556" s="5"/>
      <c r="K556" s="6"/>
    </row>
    <row r="557" spans="1:11" s="18" customFormat="1" x14ac:dyDescent="0.2">
      <c r="A557" s="7"/>
      <c r="B557" s="5"/>
      <c r="C557" s="5"/>
      <c r="D557" s="27"/>
      <c r="E557" s="27"/>
      <c r="F557" s="29"/>
      <c r="G557" s="27"/>
      <c r="J557" s="5"/>
      <c r="K557" s="6"/>
    </row>
    <row r="558" spans="1:11" s="18" customFormat="1" x14ac:dyDescent="0.2">
      <c r="A558" s="7"/>
      <c r="B558" s="5"/>
      <c r="C558" s="5"/>
      <c r="D558" s="27"/>
      <c r="E558" s="27"/>
      <c r="F558" s="29"/>
      <c r="G558" s="27"/>
      <c r="J558" s="5"/>
      <c r="K558" s="6"/>
    </row>
    <row r="559" spans="1:11" s="18" customFormat="1" x14ac:dyDescent="0.2">
      <c r="A559" s="7"/>
      <c r="B559" s="5"/>
      <c r="C559" s="5"/>
      <c r="D559" s="27"/>
      <c r="E559" s="27"/>
      <c r="F559" s="29"/>
      <c r="G559" s="27"/>
      <c r="J559" s="5"/>
      <c r="K559" s="6"/>
    </row>
    <row r="560" spans="1:11" s="18" customFormat="1" x14ac:dyDescent="0.2">
      <c r="A560" s="7"/>
      <c r="B560" s="5"/>
      <c r="C560" s="5"/>
      <c r="D560" s="27"/>
      <c r="E560" s="27"/>
      <c r="F560" s="29"/>
      <c r="G560" s="27"/>
      <c r="J560" s="5"/>
      <c r="K560" s="6"/>
    </row>
    <row r="561" spans="1:11" s="18" customFormat="1" x14ac:dyDescent="0.2">
      <c r="A561" s="7"/>
      <c r="B561" s="5"/>
      <c r="C561" s="5"/>
      <c r="D561" s="27"/>
      <c r="E561" s="27"/>
      <c r="F561" s="29"/>
      <c r="G561" s="27"/>
      <c r="J561" s="5"/>
      <c r="K561" s="6"/>
    </row>
    <row r="562" spans="1:11" s="18" customFormat="1" x14ac:dyDescent="0.2">
      <c r="A562" s="7"/>
      <c r="B562" s="5"/>
      <c r="C562" s="5"/>
      <c r="D562" s="27"/>
      <c r="E562" s="27"/>
      <c r="F562" s="29"/>
      <c r="G562" s="27"/>
      <c r="J562" s="5"/>
      <c r="K562" s="6"/>
    </row>
    <row r="563" spans="1:11" s="18" customFormat="1" x14ac:dyDescent="0.2">
      <c r="A563" s="7"/>
      <c r="B563" s="5"/>
      <c r="C563" s="5"/>
      <c r="D563" s="27"/>
      <c r="E563" s="27"/>
      <c r="F563" s="29"/>
      <c r="G563" s="27"/>
      <c r="J563" s="5"/>
      <c r="K563" s="6"/>
    </row>
    <row r="564" spans="1:11" s="18" customFormat="1" x14ac:dyDescent="0.2">
      <c r="A564" s="7"/>
      <c r="B564" s="5"/>
      <c r="C564" s="5"/>
      <c r="D564" s="27"/>
      <c r="E564" s="27"/>
      <c r="F564" s="29"/>
      <c r="G564" s="27"/>
      <c r="J564" s="5"/>
      <c r="K564" s="6"/>
    </row>
    <row r="565" spans="1:11" s="18" customFormat="1" x14ac:dyDescent="0.2">
      <c r="A565" s="26"/>
      <c r="B565" s="5"/>
      <c r="C565" s="5"/>
      <c r="D565" s="27"/>
      <c r="E565" s="27"/>
      <c r="F565" s="29"/>
      <c r="G565" s="27"/>
      <c r="J565" s="5"/>
      <c r="K565" s="6"/>
    </row>
    <row r="566" spans="1:11" s="18" customFormat="1" x14ac:dyDescent="0.2">
      <c r="A566" s="7"/>
      <c r="B566" s="5"/>
      <c r="C566" s="5"/>
      <c r="D566" s="27"/>
      <c r="E566" s="27"/>
      <c r="F566" s="29"/>
      <c r="G566" s="27"/>
      <c r="J566" s="5"/>
      <c r="K566" s="6"/>
    </row>
    <row r="567" spans="1:11" s="18" customFormat="1" x14ac:dyDescent="0.2">
      <c r="A567" s="26"/>
      <c r="B567" s="5"/>
      <c r="C567" s="5"/>
      <c r="D567" s="27"/>
      <c r="E567" s="27"/>
      <c r="F567" s="29"/>
      <c r="G567" s="27"/>
      <c r="J567" s="5"/>
      <c r="K567" s="6"/>
    </row>
    <row r="568" spans="1:11" s="18" customFormat="1" x14ac:dyDescent="0.2">
      <c r="A568" s="7"/>
      <c r="B568" s="5"/>
      <c r="C568" s="5"/>
      <c r="D568" s="27"/>
      <c r="E568" s="27"/>
      <c r="F568" s="29"/>
      <c r="G568" s="27"/>
      <c r="J568" s="5"/>
      <c r="K568" s="6"/>
    </row>
    <row r="569" spans="1:11" s="18" customFormat="1" x14ac:dyDescent="0.2">
      <c r="A569" s="26"/>
      <c r="B569" s="5"/>
      <c r="C569" s="5"/>
      <c r="D569" s="27"/>
      <c r="E569" s="27"/>
      <c r="F569" s="29"/>
      <c r="G569" s="27"/>
      <c r="J569" s="5"/>
      <c r="K569" s="6"/>
    </row>
    <row r="570" spans="1:11" s="18" customFormat="1" x14ac:dyDescent="0.2">
      <c r="A570" s="7"/>
      <c r="B570" s="5"/>
      <c r="C570" s="5"/>
      <c r="D570" s="27"/>
      <c r="E570" s="27"/>
      <c r="F570" s="29"/>
      <c r="G570" s="27"/>
      <c r="J570" s="5"/>
      <c r="K570" s="6"/>
    </row>
    <row r="571" spans="1:11" s="18" customFormat="1" x14ac:dyDescent="0.2">
      <c r="A571" s="26"/>
      <c r="B571" s="5"/>
      <c r="C571" s="5"/>
      <c r="D571" s="27"/>
      <c r="E571" s="27"/>
      <c r="F571" s="29"/>
      <c r="G571" s="27"/>
      <c r="J571" s="5"/>
      <c r="K571" s="6"/>
    </row>
    <row r="572" spans="1:11" s="18" customFormat="1" x14ac:dyDescent="0.2">
      <c r="A572" s="30"/>
      <c r="B572" s="5"/>
      <c r="C572" s="5"/>
      <c r="D572" s="27"/>
      <c r="E572" s="27"/>
      <c r="F572" s="29"/>
      <c r="G572" s="27"/>
      <c r="J572" s="5"/>
      <c r="K572" s="6"/>
    </row>
    <row r="573" spans="1:11" s="18" customFormat="1" x14ac:dyDescent="0.2">
      <c r="A573" s="7"/>
      <c r="B573" s="5"/>
      <c r="C573" s="5"/>
      <c r="D573" s="27"/>
      <c r="E573" s="27"/>
      <c r="F573" s="29"/>
      <c r="G573" s="27"/>
      <c r="J573" s="5"/>
      <c r="K573" s="6"/>
    </row>
    <row r="574" spans="1:11" s="18" customFormat="1" x14ac:dyDescent="0.2">
      <c r="A574" s="1"/>
      <c r="B574" s="5"/>
      <c r="C574" s="5"/>
      <c r="D574" s="27"/>
      <c r="E574" s="27"/>
      <c r="F574" s="29"/>
      <c r="G574" s="27"/>
      <c r="J574" s="5"/>
      <c r="K574" s="6"/>
    </row>
    <row r="575" spans="1:11" s="18" customFormat="1" x14ac:dyDescent="0.2">
      <c r="A575" s="1"/>
      <c r="B575" s="5"/>
      <c r="C575" s="5"/>
      <c r="D575" s="27"/>
      <c r="E575" s="27"/>
      <c r="F575" s="29"/>
      <c r="G575" s="27"/>
      <c r="J575" s="5"/>
      <c r="K575" s="6"/>
    </row>
    <row r="576" spans="1:11" s="18" customFormat="1" x14ac:dyDescent="0.2">
      <c r="A576" s="1"/>
      <c r="B576" s="5"/>
      <c r="C576" s="5"/>
      <c r="D576" s="27"/>
      <c r="E576" s="27"/>
      <c r="F576" s="29"/>
      <c r="G576" s="27"/>
      <c r="J576" s="5"/>
      <c r="K576" s="6"/>
    </row>
    <row r="601" spans="1:11" s="18" customFormat="1" x14ac:dyDescent="0.2">
      <c r="A601" s="32"/>
      <c r="B601" s="5"/>
      <c r="C601" s="5"/>
      <c r="D601" s="27"/>
      <c r="E601" s="27"/>
      <c r="F601" s="29"/>
      <c r="G601" s="27"/>
      <c r="J601" s="5"/>
      <c r="K601" s="6"/>
    </row>
  </sheetData>
  <printOptions headings="1" gridLines="1"/>
  <pageMargins left="0.25" right="0.25" top="0.75" bottom="0.25" header="0.5" footer="0.5"/>
  <pageSetup paperSize="5" scale="68" orientation="landscape" blackAndWhite="1" copies="3" r:id="rId1"/>
  <headerFooter alignWithMargins="0">
    <oddHeader xml:space="preserve">&amp;C&amp;"Arial,Bold"&amp;18CCI 2019 UNOFFICIAL RESULTS&amp;"Arial,Regular"&amp;10
</oddHeader>
    <oddFooter xml:space="preserve">&amp;R&amp;D
&amp;T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Results</vt:lpstr>
      <vt:lpstr>Results!Print_Area</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First</dc:creator>
  <cp:lastModifiedBy>Katie First</cp:lastModifiedBy>
  <cp:lastPrinted>2021-10-21T18:12:10Z</cp:lastPrinted>
  <dcterms:created xsi:type="dcterms:W3CDTF">2021-10-18T19:04:31Z</dcterms:created>
  <dcterms:modified xsi:type="dcterms:W3CDTF">2021-11-05T14:17:39Z</dcterms:modified>
</cp:coreProperties>
</file>